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85.xml" ContentType="application/vnd.openxmlformats-officedocument.drawingml.chart+xml"/>
  <Override PartName="/xl/charts/chart84.xml" ContentType="application/vnd.openxmlformats-officedocument.drawingml.chart+xml"/>
  <Override PartName="/xl/charts/chart83.xml" ContentType="application/vnd.openxmlformats-officedocument.drawingml.chart+xml"/>
  <Override PartName="/xl/charts/chart82.xml" ContentType="application/vnd.openxmlformats-officedocument.drawingml.chart+xml"/>
  <Override PartName="/xl/charts/chart81.xml" ContentType="application/vnd.openxmlformats-officedocument.drawingml.chart+xml"/>
  <Override PartName="/xl/charts/chart80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94.xml" ContentType="application/vnd.openxmlformats-officedocument.drawingml.chart+xml"/>
  <Override PartName="/xl/charts/chart93.xml" ContentType="application/vnd.openxmlformats-officedocument.drawingml.chart+xml"/>
  <Override PartName="/xl/charts/chart92.xml" ContentType="application/vnd.openxmlformats-officedocument.drawingml.chart+xml"/>
  <Override PartName="/xl/charts/chart91.xml" ContentType="application/vnd.openxmlformats-officedocument.drawingml.chart+xml"/>
  <Override PartName="/xl/charts/chart90.xml" ContentType="application/vnd.openxmlformats-officedocument.drawingml.chart+xml"/>
  <Override PartName="/xl/charts/chart89.xml" ContentType="application/vnd.openxmlformats-officedocument.drawingml.chart+xml"/>
  <Override PartName="/xl/charts/chart79.xml" ContentType="application/vnd.openxmlformats-officedocument.drawingml.chart+xml"/>
  <Override PartName="/xl/charts/chart78.xml" ContentType="application/vnd.openxmlformats-officedocument.drawingml.chart+xml"/>
  <Override PartName="/xl/charts/chart77.xml" ContentType="application/vnd.openxmlformats-officedocument.drawingml.chart+xml"/>
  <Override PartName="/xl/worksheets/sheet1.xml" ContentType="application/vnd.openxmlformats-officedocument.spreadsheetml.worksheet+xml"/>
  <Override PartName="/xl/charts/chart66.xml" ContentType="application/vnd.openxmlformats-officedocument.drawingml.chart+xml"/>
  <Override PartName="/xl/charts/chart65.xml" ContentType="application/vnd.openxmlformats-officedocument.drawingml.chart+xml"/>
  <Override PartName="/xl/charts/chart64.xml" ContentType="application/vnd.openxmlformats-officedocument.drawingml.chart+xml"/>
  <Override PartName="/xl/charts/chart63.xml" ContentType="application/vnd.openxmlformats-officedocument.drawingml.chart+xml"/>
  <Override PartName="/xl/charts/chart62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6.xml" ContentType="application/vnd.openxmlformats-officedocument.drawingml.chart+xml"/>
  <Override PartName="/xl/charts/chart75.xml" ContentType="application/vnd.openxmlformats-officedocument.drawingml.chart+xml"/>
  <Override PartName="/xl/charts/chart74.xml" ContentType="application/vnd.openxmlformats-officedocument.drawingml.chart+xml"/>
  <Override PartName="/xl/charts/chart73.xml" ContentType="application/vnd.openxmlformats-officedocument.drawingml.chart+xml"/>
  <Override PartName="/xl/charts/chart72.xml" ContentType="application/vnd.openxmlformats-officedocument.drawingml.chart+xml"/>
  <Override PartName="/xl/charts/chart71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121.xml" ContentType="application/vnd.openxmlformats-officedocument.drawingml.chart+xml"/>
  <Override PartName="/xl/charts/chart120.xml" ContentType="application/vnd.openxmlformats-officedocument.drawingml.chart+xml"/>
  <Override PartName="/xl/charts/chart119.xml" ContentType="application/vnd.openxmlformats-officedocument.drawingml.chart+xml"/>
  <Override PartName="/xl/charts/chart118.xml" ContentType="application/vnd.openxmlformats-officedocument.drawingml.chart+xml"/>
  <Override PartName="/xl/charts/chart117.xml" ContentType="application/vnd.openxmlformats-officedocument.drawingml.chart+xml"/>
  <Override PartName="/xl/charts/chart116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9.xml" ContentType="application/vnd.openxmlformats-officedocument.drawingml.chart+xml"/>
  <Override PartName="/xl/charts/chart128.xml" ContentType="application/vnd.openxmlformats-officedocument.drawingml.chart+xml"/>
  <Override PartName="/xl/charts/chart127.xml" ContentType="application/vnd.openxmlformats-officedocument.drawingml.chart+xml"/>
  <Override PartName="/xl/charts/chart126.xml" ContentType="application/vnd.openxmlformats-officedocument.drawingml.chart+xml"/>
  <Override PartName="/xl/charts/chart125.xml" ContentType="application/vnd.openxmlformats-officedocument.drawingml.chart+xml"/>
  <Override PartName="/xl/charts/chart115.xml" ContentType="application/vnd.openxmlformats-officedocument.drawingml.chart+xml"/>
  <Override PartName="/xl/charts/chart114.xml" ContentType="application/vnd.openxmlformats-officedocument.drawingml.chart+xml"/>
  <Override PartName="/xl/charts/chart113.xml" ContentType="application/vnd.openxmlformats-officedocument.drawingml.chart+xml"/>
  <Override PartName="/xl/charts/chart103.xml" ContentType="application/vnd.openxmlformats-officedocument.drawingml.chart+xml"/>
  <Override PartName="/xl/charts/chart102.xml" ContentType="application/vnd.openxmlformats-officedocument.drawingml.chart+xml"/>
  <Override PartName="/xl/charts/chart101.xml" ContentType="application/vnd.openxmlformats-officedocument.drawingml.chart+xml"/>
  <Override PartName="/xl/charts/chart100.xml" ContentType="application/vnd.openxmlformats-officedocument.drawingml.chart+xml"/>
  <Override PartName="/xl/charts/chart99.xml" ContentType="application/vnd.openxmlformats-officedocument.drawingml.chart+xml"/>
  <Override PartName="/xl/charts/chart98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12.xml" ContentType="application/vnd.openxmlformats-officedocument.drawingml.chart+xml"/>
  <Override PartName="/xl/charts/chart111.xml" ContentType="application/vnd.openxmlformats-officedocument.drawingml.chart+xml"/>
  <Override PartName="/xl/charts/chart110.xml" ContentType="application/vnd.openxmlformats-officedocument.drawingml.chart+xml"/>
  <Override PartName="/xl/charts/chart109.xml" ContentType="application/vnd.openxmlformats-officedocument.drawingml.chart+xml"/>
  <Override PartName="/xl/charts/chart108.xml" ContentType="application/vnd.openxmlformats-officedocument.drawingml.chart+xml"/>
  <Override PartName="/xl/charts/chart107.xml" ContentType="application/vnd.openxmlformats-officedocument.drawingml.chart+xml"/>
  <Override PartName="/xl/charts/chart61.xml" ContentType="application/vnd.openxmlformats-officedocument.drawingml.chart+xml"/>
  <Override PartName="/xl/charts/chart67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17.xml" ContentType="application/vnd.openxmlformats-officedocument.drawingml.chart+xml"/>
  <Override PartName="/xl/charts/chart16.xml" ContentType="application/vnd.openxmlformats-officedocument.drawingml.chart+xml"/>
  <Override PartName="/xl/charts/chart15.xml" ContentType="application/vnd.openxmlformats-officedocument.drawingml.chart+xml"/>
  <Override PartName="/xl/charts/chart14.xml" ContentType="application/vnd.openxmlformats-officedocument.drawingml.chart+xml"/>
  <Override PartName="/xl/charts/chart13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6.xml" ContentType="application/vnd.openxmlformats-officedocument.drawingml.chart+xml"/>
  <Override PartName="/xl/charts/chart25.xml" ContentType="application/vnd.openxmlformats-officedocument.drawingml.chart+xml"/>
  <Override PartName="/xl/charts/chart24.xml" ContentType="application/vnd.openxmlformats-officedocument.drawingml.chart+xml"/>
  <Override PartName="/xl/charts/chart23.xml" ContentType="application/vnd.openxmlformats-officedocument.drawingml.chart+xml"/>
  <Override PartName="/xl/charts/chart22.xml" ContentType="application/vnd.openxmlformats-officedocument.drawingml.chart+xml"/>
  <Override PartName="/xl/charts/chart12.xml" ContentType="application/vnd.openxmlformats-officedocument.drawingml.chart+xml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charts/chart27.xml" ContentType="application/vnd.openxmlformats-officedocument.drawingml.chart+xml"/>
  <Override PartName="/xl/charts/chart18.xml" ContentType="application/vnd.openxmlformats-officedocument.drawingml.chart+xml"/>
  <Override PartName="/xl/charts/chart29.xml" ContentType="application/vnd.openxmlformats-officedocument.drawingml.chart+xml"/>
  <Override PartName="/xl/charts/chart50.xml" ContentType="application/vnd.openxmlformats-officedocument.drawingml.chart+xml"/>
  <Override PartName="/xl/charts/chart49.xml" ContentType="application/vnd.openxmlformats-officedocument.drawingml.chart+xml"/>
  <Override PartName="/xl/charts/chart48.xml" ContentType="application/vnd.openxmlformats-officedocument.drawingml.chart+xml"/>
  <Override PartName="/xl/charts/chart47.xml" ContentType="application/vnd.openxmlformats-officedocument.drawingml.chart+xml"/>
  <Override PartName="/xl/charts/chart46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8.xml" ContentType="application/vnd.openxmlformats-officedocument.drawingml.chart+xml"/>
  <Override PartName="/xl/charts/chart57.xml" ContentType="application/vnd.openxmlformats-officedocument.drawingml.chart+xml"/>
  <Override PartName="/xl/charts/chart56.xml" ContentType="application/vnd.openxmlformats-officedocument.drawingml.chart+xml"/>
  <Override PartName="/xl/charts/chart55.xml" ContentType="application/vnd.openxmlformats-officedocument.drawingml.chart+xml"/>
  <Override PartName="/xl/charts/chart28.xml" ContentType="application/vnd.openxmlformats-officedocument.drawingml.chart+xml"/>
  <Override PartName="/xl/charts/chart45.xml" ContentType="application/vnd.openxmlformats-officedocument.drawingml.chart+xml"/>
  <Override PartName="/xl/charts/chart54.xml" ContentType="application/vnd.openxmlformats-officedocument.drawingml.chart+xml"/>
  <Override PartName="/xl/charts/chart43.xml" ContentType="application/vnd.openxmlformats-officedocument.drawingml.chart+xml"/>
  <Override PartName="/xl/charts/chart34.xml" ContentType="application/vnd.openxmlformats-officedocument.drawingml.chart+xml"/>
  <Override PartName="/xl/charts/chart33.xml" ContentType="application/vnd.openxmlformats-officedocument.drawingml.chart+xml"/>
  <Override PartName="/xl/charts/chart32.xml" ContentType="application/vnd.openxmlformats-officedocument.drawingml.chart+xml"/>
  <Override PartName="/xl/charts/chart31.xml" ContentType="application/vnd.openxmlformats-officedocument.drawingml.chart+xml"/>
  <Override PartName="/xl/charts/chart30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harts/chart37.xml" ContentType="application/vnd.openxmlformats-officedocument.drawingml.chart+xml"/>
  <Override PartName="/xl/charts/chart42.xml" ContentType="application/vnd.openxmlformats-officedocument.drawingml.chart+xml"/>
  <Override PartName="/xl/charts/chart41.xml" ContentType="application/vnd.openxmlformats-officedocument.drawingml.chart+xml"/>
  <Override PartName="/xl/charts/chart40.xml" ContentType="application/vnd.openxmlformats-officedocument.drawingml.chart+xml"/>
  <Override PartName="/xl/charts/chart36.xml" ContentType="application/vnd.openxmlformats-officedocument.drawingml.chart+xml"/>
  <Override PartName="/xl/charts/chart39.xml" ContentType="application/vnd.openxmlformats-officedocument.drawingml.chart+xml"/>
  <Override PartName="/xl/charts/chart38.xml" ContentType="application/vnd.openxmlformats-officedocument.drawingml.chart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11-903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'11-903'!$A$1:$AX$48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23" i="3" l="1"/>
  <c r="AV23" i="3"/>
  <c r="AW55" i="3" s="1"/>
  <c r="AU23" i="3"/>
  <c r="AV55" i="3" s="1"/>
  <c r="AX70" i="3"/>
  <c r="AW70" i="3"/>
  <c r="AV70" i="3"/>
  <c r="AX69" i="3"/>
  <c r="AW69" i="3"/>
  <c r="AV69" i="3"/>
  <c r="AX68" i="3"/>
  <c r="AW68" i="3"/>
  <c r="AV68" i="3"/>
  <c r="AX67" i="3"/>
  <c r="AW67" i="3"/>
  <c r="AV67" i="3"/>
  <c r="AX66" i="3"/>
  <c r="AW66" i="3"/>
  <c r="AV66" i="3"/>
  <c r="AX65" i="3"/>
  <c r="AW65" i="3"/>
  <c r="AV65" i="3"/>
  <c r="AX64" i="3"/>
  <c r="AW64" i="3"/>
  <c r="AV64" i="3"/>
  <c r="AX63" i="3"/>
  <c r="AW63" i="3"/>
  <c r="AV63" i="3"/>
  <c r="AX62" i="3"/>
  <c r="AW62" i="3"/>
  <c r="AV62" i="3"/>
  <c r="AX61" i="3"/>
  <c r="AW61" i="3"/>
  <c r="AV61" i="3"/>
  <c r="AX60" i="3"/>
  <c r="AW60" i="3"/>
  <c r="AV60" i="3"/>
  <c r="AX59" i="3"/>
  <c r="AW59" i="3"/>
  <c r="AV59" i="3"/>
  <c r="AX58" i="3"/>
  <c r="AW58" i="3"/>
  <c r="AV58" i="3"/>
  <c r="AX57" i="3"/>
  <c r="AW57" i="3"/>
  <c r="AV57" i="3"/>
  <c r="AX55" i="3"/>
  <c r="AX23" i="3" l="1"/>
  <c r="AN16" i="3"/>
  <c r="I87" i="3" l="1"/>
  <c r="J87" i="3" s="1"/>
  <c r="H87" i="3"/>
  <c r="G87" i="3"/>
  <c r="F87" i="3"/>
  <c r="E87" i="3"/>
  <c r="D87" i="3"/>
  <c r="I86" i="3"/>
  <c r="J86" i="3" s="1"/>
  <c r="H86" i="3"/>
  <c r="G86" i="3"/>
  <c r="F86" i="3"/>
  <c r="E86" i="3"/>
  <c r="D86" i="3"/>
  <c r="J85" i="3"/>
  <c r="I85" i="3"/>
  <c r="H85" i="3"/>
  <c r="G85" i="3"/>
  <c r="F85" i="3"/>
  <c r="E85" i="3"/>
  <c r="D85" i="3"/>
  <c r="I84" i="3"/>
  <c r="J84" i="3" s="1"/>
  <c r="H84" i="3"/>
  <c r="G84" i="3"/>
  <c r="F84" i="3"/>
  <c r="E84" i="3"/>
  <c r="D84" i="3"/>
  <c r="J83" i="3"/>
  <c r="I83" i="3"/>
  <c r="H83" i="3"/>
  <c r="G83" i="3"/>
  <c r="F83" i="3"/>
  <c r="E83" i="3"/>
  <c r="D83" i="3"/>
  <c r="I82" i="3"/>
  <c r="J82" i="3" s="1"/>
  <c r="H82" i="3"/>
  <c r="G82" i="3"/>
  <c r="F82" i="3"/>
  <c r="E82" i="3"/>
  <c r="D82" i="3"/>
  <c r="J81" i="3"/>
  <c r="I81" i="3"/>
  <c r="H81" i="3"/>
  <c r="G81" i="3"/>
  <c r="F81" i="3"/>
  <c r="E81" i="3"/>
  <c r="D81" i="3"/>
  <c r="J80" i="3"/>
  <c r="I80" i="3"/>
  <c r="H80" i="3"/>
  <c r="G80" i="3"/>
  <c r="F80" i="3"/>
  <c r="E80" i="3"/>
  <c r="D80" i="3"/>
  <c r="I79" i="3"/>
  <c r="H79" i="3"/>
  <c r="J79" i="3" s="1"/>
  <c r="G79" i="3"/>
  <c r="F79" i="3"/>
  <c r="E79" i="3"/>
  <c r="D79" i="3"/>
  <c r="J78" i="3"/>
  <c r="I78" i="3"/>
  <c r="H78" i="3"/>
  <c r="G78" i="3"/>
  <c r="F78" i="3"/>
  <c r="E78" i="3"/>
  <c r="D78" i="3"/>
  <c r="I77" i="3"/>
  <c r="J77" i="3" s="1"/>
  <c r="H77" i="3"/>
  <c r="G77" i="3"/>
  <c r="F77" i="3"/>
  <c r="E77" i="3"/>
  <c r="D77" i="3"/>
  <c r="J76" i="3"/>
  <c r="I76" i="3"/>
  <c r="H76" i="3"/>
  <c r="G76" i="3"/>
  <c r="F76" i="3"/>
  <c r="E76" i="3"/>
  <c r="D76" i="3"/>
  <c r="I75" i="3"/>
  <c r="J75" i="3" s="1"/>
  <c r="H75" i="3"/>
  <c r="G75" i="3"/>
  <c r="F75" i="3"/>
  <c r="E75" i="3"/>
  <c r="D75" i="3"/>
  <c r="I74" i="3"/>
  <c r="J74" i="3" s="1"/>
  <c r="H74" i="3"/>
  <c r="G74" i="3"/>
  <c r="F74" i="3"/>
  <c r="E74" i="3"/>
  <c r="D74" i="3"/>
  <c r="AS70" i="3"/>
  <c r="AR70" i="3"/>
  <c r="AQ70" i="3"/>
  <c r="AN70" i="3"/>
  <c r="AM70" i="3"/>
  <c r="AL70" i="3"/>
  <c r="AI70" i="3"/>
  <c r="AH70" i="3"/>
  <c r="AG70" i="3"/>
  <c r="AD70" i="3"/>
  <c r="AC70" i="3"/>
  <c r="AB70" i="3"/>
  <c r="Y70" i="3"/>
  <c r="X70" i="3"/>
  <c r="W70" i="3"/>
  <c r="T70" i="3"/>
  <c r="S70" i="3"/>
  <c r="R70" i="3"/>
  <c r="O70" i="3"/>
  <c r="N70" i="3"/>
  <c r="M70" i="3"/>
  <c r="J70" i="3"/>
  <c r="I70" i="3"/>
  <c r="H70" i="3"/>
  <c r="D70" i="3"/>
  <c r="C70" i="3"/>
  <c r="B70" i="3"/>
  <c r="AS69" i="3"/>
  <c r="AR69" i="3"/>
  <c r="AQ69" i="3"/>
  <c r="AN69" i="3"/>
  <c r="AM69" i="3"/>
  <c r="AL69" i="3"/>
  <c r="AI69" i="3"/>
  <c r="AH69" i="3"/>
  <c r="AG69" i="3"/>
  <c r="AD69" i="3"/>
  <c r="AC69" i="3"/>
  <c r="AB69" i="3"/>
  <c r="Y69" i="3"/>
  <c r="X69" i="3"/>
  <c r="W69" i="3"/>
  <c r="T69" i="3"/>
  <c r="S69" i="3"/>
  <c r="R69" i="3"/>
  <c r="O69" i="3"/>
  <c r="N69" i="3"/>
  <c r="M69" i="3"/>
  <c r="J69" i="3"/>
  <c r="I69" i="3"/>
  <c r="H69" i="3"/>
  <c r="D69" i="3"/>
  <c r="C69" i="3"/>
  <c r="B69" i="3"/>
  <c r="AS68" i="3"/>
  <c r="AR68" i="3"/>
  <c r="AQ68" i="3"/>
  <c r="AN68" i="3"/>
  <c r="AM68" i="3"/>
  <c r="AL68" i="3"/>
  <c r="AI68" i="3"/>
  <c r="AH68" i="3"/>
  <c r="AG68" i="3"/>
  <c r="AD68" i="3"/>
  <c r="AC68" i="3"/>
  <c r="AB68" i="3"/>
  <c r="Y68" i="3"/>
  <c r="X68" i="3"/>
  <c r="W68" i="3"/>
  <c r="T68" i="3"/>
  <c r="S68" i="3"/>
  <c r="R68" i="3"/>
  <c r="O68" i="3"/>
  <c r="N68" i="3"/>
  <c r="M68" i="3"/>
  <c r="J68" i="3"/>
  <c r="I68" i="3"/>
  <c r="H68" i="3"/>
  <c r="D68" i="3"/>
  <c r="C68" i="3"/>
  <c r="B68" i="3"/>
  <c r="AS67" i="3"/>
  <c r="AR67" i="3"/>
  <c r="AQ67" i="3"/>
  <c r="AN67" i="3"/>
  <c r="AM67" i="3"/>
  <c r="AL67" i="3"/>
  <c r="AI67" i="3"/>
  <c r="AH67" i="3"/>
  <c r="AG67" i="3"/>
  <c r="AD67" i="3"/>
  <c r="AC67" i="3"/>
  <c r="AB67" i="3"/>
  <c r="Y67" i="3"/>
  <c r="X67" i="3"/>
  <c r="W67" i="3"/>
  <c r="T67" i="3"/>
  <c r="S67" i="3"/>
  <c r="R67" i="3"/>
  <c r="O67" i="3"/>
  <c r="N67" i="3"/>
  <c r="M67" i="3"/>
  <c r="J67" i="3"/>
  <c r="I67" i="3"/>
  <c r="H67" i="3"/>
  <c r="D67" i="3"/>
  <c r="C67" i="3"/>
  <c r="B67" i="3"/>
  <c r="AS66" i="3"/>
  <c r="AR66" i="3"/>
  <c r="AQ66" i="3"/>
  <c r="AN66" i="3"/>
  <c r="AM66" i="3"/>
  <c r="AL66" i="3"/>
  <c r="AI66" i="3"/>
  <c r="AH66" i="3"/>
  <c r="AG66" i="3"/>
  <c r="AD66" i="3"/>
  <c r="AC66" i="3"/>
  <c r="AB66" i="3"/>
  <c r="Y66" i="3"/>
  <c r="X66" i="3"/>
  <c r="W66" i="3"/>
  <c r="T66" i="3"/>
  <c r="S66" i="3"/>
  <c r="R66" i="3"/>
  <c r="O66" i="3"/>
  <c r="N66" i="3"/>
  <c r="M66" i="3"/>
  <c r="J66" i="3"/>
  <c r="I66" i="3"/>
  <c r="H66" i="3"/>
  <c r="D66" i="3"/>
  <c r="C66" i="3"/>
  <c r="B66" i="3"/>
  <c r="AS65" i="3"/>
  <c r="AR65" i="3"/>
  <c r="AQ65" i="3"/>
  <c r="AN65" i="3"/>
  <c r="AM65" i="3"/>
  <c r="AL65" i="3"/>
  <c r="AI65" i="3"/>
  <c r="AH65" i="3"/>
  <c r="AG65" i="3"/>
  <c r="AD65" i="3"/>
  <c r="AC65" i="3"/>
  <c r="AB65" i="3"/>
  <c r="Y65" i="3"/>
  <c r="X65" i="3"/>
  <c r="W65" i="3"/>
  <c r="T65" i="3"/>
  <c r="S65" i="3"/>
  <c r="R65" i="3"/>
  <c r="O65" i="3"/>
  <c r="N65" i="3"/>
  <c r="M65" i="3"/>
  <c r="J65" i="3"/>
  <c r="I65" i="3"/>
  <c r="H65" i="3"/>
  <c r="D65" i="3"/>
  <c r="C65" i="3"/>
  <c r="B65" i="3"/>
  <c r="AS64" i="3"/>
  <c r="AR64" i="3"/>
  <c r="AQ64" i="3"/>
  <c r="AN64" i="3"/>
  <c r="AM64" i="3"/>
  <c r="AL64" i="3"/>
  <c r="AI64" i="3"/>
  <c r="AH64" i="3"/>
  <c r="AG64" i="3"/>
  <c r="AD64" i="3"/>
  <c r="AC64" i="3"/>
  <c r="AB64" i="3"/>
  <c r="Y64" i="3"/>
  <c r="X64" i="3"/>
  <c r="W64" i="3"/>
  <c r="T64" i="3"/>
  <c r="S64" i="3"/>
  <c r="R64" i="3"/>
  <c r="O64" i="3"/>
  <c r="N64" i="3"/>
  <c r="M64" i="3"/>
  <c r="J64" i="3"/>
  <c r="I64" i="3"/>
  <c r="H64" i="3"/>
  <c r="D64" i="3"/>
  <c r="C64" i="3"/>
  <c r="B64" i="3"/>
  <c r="AS63" i="3"/>
  <c r="AR63" i="3"/>
  <c r="AQ63" i="3"/>
  <c r="AN63" i="3"/>
  <c r="AM63" i="3"/>
  <c r="AL63" i="3"/>
  <c r="AI63" i="3"/>
  <c r="AH63" i="3"/>
  <c r="AG63" i="3"/>
  <c r="AD63" i="3"/>
  <c r="AC63" i="3"/>
  <c r="AB63" i="3"/>
  <c r="Y63" i="3"/>
  <c r="X63" i="3"/>
  <c r="W63" i="3"/>
  <c r="T63" i="3"/>
  <c r="S63" i="3"/>
  <c r="R63" i="3"/>
  <c r="O63" i="3"/>
  <c r="N63" i="3"/>
  <c r="M63" i="3"/>
  <c r="J63" i="3"/>
  <c r="I63" i="3"/>
  <c r="H63" i="3"/>
  <c r="D63" i="3"/>
  <c r="C63" i="3"/>
  <c r="B63" i="3"/>
  <c r="AS62" i="3"/>
  <c r="AR62" i="3"/>
  <c r="AQ62" i="3"/>
  <c r="AN62" i="3"/>
  <c r="AM62" i="3"/>
  <c r="AL62" i="3"/>
  <c r="AI62" i="3"/>
  <c r="AH62" i="3"/>
  <c r="AG62" i="3"/>
  <c r="AD62" i="3"/>
  <c r="AC62" i="3"/>
  <c r="AB62" i="3"/>
  <c r="Y62" i="3"/>
  <c r="X62" i="3"/>
  <c r="W62" i="3"/>
  <c r="T62" i="3"/>
  <c r="S62" i="3"/>
  <c r="R62" i="3"/>
  <c r="O62" i="3"/>
  <c r="N62" i="3"/>
  <c r="M62" i="3"/>
  <c r="J62" i="3"/>
  <c r="I62" i="3"/>
  <c r="H62" i="3"/>
  <c r="D62" i="3"/>
  <c r="C62" i="3"/>
  <c r="B62" i="3"/>
  <c r="AS61" i="3"/>
  <c r="AR61" i="3"/>
  <c r="AQ61" i="3"/>
  <c r="AN61" i="3"/>
  <c r="AM61" i="3"/>
  <c r="AL61" i="3"/>
  <c r="AI61" i="3"/>
  <c r="AH61" i="3"/>
  <c r="AG61" i="3"/>
  <c r="AD61" i="3"/>
  <c r="AC61" i="3"/>
  <c r="AB61" i="3"/>
  <c r="Y61" i="3"/>
  <c r="X61" i="3"/>
  <c r="W61" i="3"/>
  <c r="T61" i="3"/>
  <c r="S61" i="3"/>
  <c r="R61" i="3"/>
  <c r="O61" i="3"/>
  <c r="N61" i="3"/>
  <c r="M61" i="3"/>
  <c r="J61" i="3"/>
  <c r="I61" i="3"/>
  <c r="H61" i="3"/>
  <c r="D61" i="3"/>
  <c r="C61" i="3"/>
  <c r="B61" i="3"/>
  <c r="AS60" i="3"/>
  <c r="AR60" i="3"/>
  <c r="AQ60" i="3"/>
  <c r="AN60" i="3"/>
  <c r="AM60" i="3"/>
  <c r="AL60" i="3"/>
  <c r="AI60" i="3"/>
  <c r="AH60" i="3"/>
  <c r="AG60" i="3"/>
  <c r="AD60" i="3"/>
  <c r="AC60" i="3"/>
  <c r="AB60" i="3"/>
  <c r="Y60" i="3"/>
  <c r="X60" i="3"/>
  <c r="W60" i="3"/>
  <c r="T60" i="3"/>
  <c r="S60" i="3"/>
  <c r="R60" i="3"/>
  <c r="O60" i="3"/>
  <c r="N60" i="3"/>
  <c r="M60" i="3"/>
  <c r="J60" i="3"/>
  <c r="I60" i="3"/>
  <c r="H60" i="3"/>
  <c r="D60" i="3"/>
  <c r="C60" i="3"/>
  <c r="B60" i="3"/>
  <c r="AS59" i="3"/>
  <c r="AR59" i="3"/>
  <c r="AQ59" i="3"/>
  <c r="AN59" i="3"/>
  <c r="AM59" i="3"/>
  <c r="AL59" i="3"/>
  <c r="AI59" i="3"/>
  <c r="AH59" i="3"/>
  <c r="AG59" i="3"/>
  <c r="AD59" i="3"/>
  <c r="AC59" i="3"/>
  <c r="AB59" i="3"/>
  <c r="Y59" i="3"/>
  <c r="X59" i="3"/>
  <c r="W59" i="3"/>
  <c r="T59" i="3"/>
  <c r="S59" i="3"/>
  <c r="R59" i="3"/>
  <c r="O59" i="3"/>
  <c r="N59" i="3"/>
  <c r="M59" i="3"/>
  <c r="J59" i="3"/>
  <c r="I59" i="3"/>
  <c r="H59" i="3"/>
  <c r="D59" i="3"/>
  <c r="C59" i="3"/>
  <c r="B59" i="3"/>
  <c r="AS58" i="3"/>
  <c r="AR58" i="3"/>
  <c r="AQ58" i="3"/>
  <c r="AN58" i="3"/>
  <c r="AM58" i="3"/>
  <c r="AL58" i="3"/>
  <c r="AI58" i="3"/>
  <c r="AH58" i="3"/>
  <c r="AG58" i="3"/>
  <c r="AD58" i="3"/>
  <c r="AC58" i="3"/>
  <c r="AB58" i="3"/>
  <c r="Y58" i="3"/>
  <c r="X58" i="3"/>
  <c r="W58" i="3"/>
  <c r="T58" i="3"/>
  <c r="S58" i="3"/>
  <c r="R58" i="3"/>
  <c r="O58" i="3"/>
  <c r="N58" i="3"/>
  <c r="M58" i="3"/>
  <c r="J58" i="3"/>
  <c r="I58" i="3"/>
  <c r="H58" i="3"/>
  <c r="D58" i="3"/>
  <c r="C58" i="3"/>
  <c r="B58" i="3"/>
  <c r="AS57" i="3"/>
  <c r="AR57" i="3"/>
  <c r="AQ57" i="3"/>
  <c r="AN57" i="3"/>
  <c r="AM57" i="3"/>
  <c r="AL57" i="3"/>
  <c r="AI57" i="3"/>
  <c r="AH57" i="3"/>
  <c r="AG57" i="3"/>
  <c r="AD57" i="3"/>
  <c r="AC57" i="3"/>
  <c r="AB57" i="3"/>
  <c r="Y57" i="3"/>
  <c r="X57" i="3"/>
  <c r="W57" i="3"/>
  <c r="T57" i="3"/>
  <c r="S57" i="3"/>
  <c r="R57" i="3"/>
  <c r="O57" i="3"/>
  <c r="N57" i="3"/>
  <c r="M57" i="3"/>
  <c r="J57" i="3"/>
  <c r="I57" i="3"/>
  <c r="H57" i="3"/>
  <c r="D57" i="3"/>
  <c r="C57" i="3"/>
  <c r="B57" i="3"/>
  <c r="AS55" i="3"/>
  <c r="AR55" i="3"/>
  <c r="AQ55" i="3"/>
  <c r="AN55" i="3"/>
  <c r="AM55" i="3"/>
  <c r="AL55" i="3"/>
  <c r="AI55" i="3"/>
  <c r="AH55" i="3"/>
  <c r="AG55" i="3"/>
  <c r="AD55" i="3"/>
  <c r="AC55" i="3"/>
  <c r="AB55" i="3"/>
  <c r="Y55" i="3"/>
  <c r="X55" i="3"/>
  <c r="W55" i="3"/>
  <c r="T55" i="3"/>
  <c r="S55" i="3"/>
  <c r="R55" i="3"/>
  <c r="O55" i="3"/>
  <c r="N55" i="3"/>
  <c r="M55" i="3"/>
  <c r="J55" i="3"/>
  <c r="I55" i="3"/>
  <c r="H55" i="3"/>
  <c r="D55" i="3"/>
  <c r="C55" i="3"/>
  <c r="B55" i="3"/>
  <c r="AS23" i="3"/>
  <c r="AR23" i="3"/>
  <c r="AQ23" i="3"/>
  <c r="AP23" i="3"/>
  <c r="AN23" i="3"/>
  <c r="AM23" i="3"/>
  <c r="AL23" i="3"/>
  <c r="AK23" i="3"/>
  <c r="AI23" i="3"/>
  <c r="AH23" i="3"/>
  <c r="AG23" i="3"/>
  <c r="AF23" i="3"/>
  <c r="AD23" i="3"/>
  <c r="AC23" i="3"/>
  <c r="AB23" i="3"/>
  <c r="AA23" i="3"/>
  <c r="Y23" i="3"/>
  <c r="X23" i="3"/>
  <c r="W23" i="3"/>
  <c r="V23" i="3"/>
  <c r="T23" i="3"/>
  <c r="S23" i="3"/>
  <c r="R23" i="3"/>
  <c r="Q23" i="3"/>
  <c r="O23" i="3"/>
  <c r="N23" i="3"/>
  <c r="M23" i="3"/>
  <c r="L23" i="3"/>
  <c r="J23" i="3"/>
  <c r="I23" i="3"/>
  <c r="H23" i="3"/>
  <c r="G23" i="3"/>
  <c r="E23" i="3"/>
  <c r="D23" i="3"/>
  <c r="C23" i="3"/>
  <c r="B23" i="3"/>
  <c r="AN22" i="3"/>
  <c r="AD22" i="3"/>
  <c r="Y22" i="3"/>
  <c r="T22" i="3"/>
  <c r="O22" i="3"/>
  <c r="J22" i="3"/>
  <c r="E22" i="3"/>
  <c r="AN21" i="3"/>
  <c r="AD21" i="3"/>
  <c r="Y21" i="3"/>
  <c r="T21" i="3"/>
  <c r="O21" i="3"/>
  <c r="J21" i="3"/>
  <c r="E21" i="3"/>
  <c r="AS20" i="3"/>
  <c r="AN20" i="3"/>
  <c r="AD20" i="3"/>
  <c r="Y20" i="3"/>
  <c r="T20" i="3"/>
  <c r="O20" i="3"/>
  <c r="J20" i="3"/>
  <c r="E20" i="3"/>
  <c r="AS19" i="3"/>
  <c r="AN19" i="3"/>
  <c r="AD19" i="3"/>
  <c r="Y19" i="3"/>
  <c r="T19" i="3"/>
  <c r="O19" i="3"/>
  <c r="J19" i="3"/>
  <c r="E19" i="3"/>
  <c r="AS18" i="3"/>
  <c r="AN18" i="3"/>
  <c r="AD18" i="3"/>
  <c r="Y18" i="3"/>
  <c r="T18" i="3"/>
  <c r="O18" i="3"/>
  <c r="J18" i="3"/>
  <c r="E18" i="3"/>
  <c r="AS17" i="3"/>
  <c r="AN17" i="3"/>
  <c r="AD17" i="3"/>
  <c r="Y17" i="3"/>
  <c r="T17" i="3"/>
  <c r="O17" i="3"/>
  <c r="J17" i="3"/>
  <c r="E17" i="3"/>
  <c r="AS16" i="3"/>
  <c r="AI16" i="3"/>
  <c r="AD16" i="3"/>
  <c r="Y16" i="3"/>
  <c r="T16" i="3"/>
  <c r="O16" i="3"/>
  <c r="J16" i="3"/>
  <c r="E16" i="3"/>
  <c r="AS15" i="3"/>
  <c r="AN15" i="3"/>
  <c r="AD15" i="3"/>
  <c r="Y15" i="3"/>
  <c r="T15" i="3"/>
  <c r="O15" i="3"/>
  <c r="J15" i="3"/>
  <c r="E15" i="3"/>
  <c r="AS14" i="3"/>
  <c r="AN14" i="3"/>
  <c r="AI14" i="3"/>
  <c r="AD14" i="3"/>
  <c r="Y14" i="3"/>
  <c r="T14" i="3"/>
  <c r="O14" i="3"/>
  <c r="J14" i="3"/>
  <c r="E14" i="3"/>
  <c r="AS13" i="3"/>
  <c r="AN13" i="3"/>
  <c r="AI13" i="3"/>
  <c r="AD13" i="3"/>
  <c r="Y13" i="3"/>
  <c r="T13" i="3"/>
  <c r="O13" i="3"/>
  <c r="J13" i="3"/>
  <c r="E13" i="3"/>
  <c r="AS12" i="3"/>
  <c r="AN12" i="3"/>
  <c r="AI12" i="3"/>
  <c r="AD12" i="3"/>
  <c r="Y12" i="3"/>
  <c r="T12" i="3"/>
  <c r="O12" i="3"/>
  <c r="J12" i="3"/>
  <c r="E12" i="3"/>
  <c r="AS11" i="3"/>
  <c r="AN11" i="3"/>
  <c r="AI11" i="3"/>
  <c r="AD11" i="3"/>
  <c r="Y11" i="3"/>
  <c r="T11" i="3"/>
  <c r="O11" i="3"/>
  <c r="J11" i="3"/>
  <c r="E11" i="3"/>
  <c r="AS10" i="3"/>
  <c r="AN10" i="3"/>
  <c r="AI10" i="3"/>
  <c r="AD10" i="3"/>
  <c r="Y10" i="3"/>
  <c r="T10" i="3"/>
  <c r="O10" i="3"/>
  <c r="J10" i="3"/>
  <c r="E10" i="3"/>
  <c r="AS9" i="3"/>
  <c r="AN9" i="3"/>
  <c r="AI9" i="3"/>
  <c r="AD9" i="3"/>
  <c r="Y9" i="3"/>
  <c r="T9" i="3"/>
  <c r="O9" i="3"/>
  <c r="J9" i="3"/>
  <c r="E9" i="3"/>
</calcChain>
</file>

<file path=xl/sharedStrings.xml><?xml version="1.0" encoding="utf-8"?>
<sst xmlns="http://schemas.openxmlformats.org/spreadsheetml/2006/main" count="283" uniqueCount="34">
  <si>
    <t>903. COMPARACIÓN DE CANTIDAD DE PIES POR CLASE DIAMÉTRICA Y ESPECIE</t>
  </si>
  <si>
    <t>Quercus ilex</t>
  </si>
  <si>
    <t>Pinus pinaster</t>
  </si>
  <si>
    <t>Pinus pinea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</si>
  <si>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</si>
  <si>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</si>
  <si>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</si>
  <si>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</si>
  <si>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</si>
  <si>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</si>
  <si>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</si>
  <si>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</si>
  <si>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</si>
  <si>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</si>
  <si>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</si>
  <si>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</si>
  <si>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</si>
  <si>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</si>
  <si>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</si>
  <si>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</si>
  <si>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</si>
  <si>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</si>
  <si>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IFN2/1000</t>
  </si>
  <si>
    <t>IFN3/1000</t>
  </si>
  <si>
    <t>IFN4/1000</t>
  </si>
  <si>
    <t>IFN4 - IFN3</t>
  </si>
  <si>
    <t>Quercus suber</t>
  </si>
  <si>
    <t>Olea europaea</t>
  </si>
  <si>
    <t>Quercus canariensis</t>
  </si>
  <si>
    <t>Eucalyptus camaldulensis</t>
  </si>
  <si>
    <t xml:space="preserve">Arbutus unedo </t>
  </si>
  <si>
    <t>Quercus faginea</t>
  </si>
  <si>
    <t>-</t>
  </si>
  <si>
    <t>Abies pinsapo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</si>
</sst>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-;\-* #,##0_-;_-* &quot;-&quot;_-;_-@_-"/>
    <numFmt numFmtId="165" formatCode="_-* #,##0\ _P_t_s_-;\-* #,##0\ _P_t_s_-;_-* &quot;-&quot;\ _P_t_s_-;_-@_-"/>
    <numFmt numFmtId="166" formatCode="0.0"/>
    <numFmt numFmtId="167" formatCode="_-* #,##0.00\ _P_t_s_-;\-* #,##0.00\ _P_t_s_-;_-* &quot;-&quot;\ _P_t_s_-;_-@_-"/>
    <numFmt numFmtId="168" formatCode="_-* #,##0.000\ _P_t_s_-;\-* #,##0.000\ _P_t_s_-;_-* &quot;-&quot;\ _P_t_s_-;_-@_-"/>
    <numFmt numFmtId="169" formatCode="_-* #,##0.0\ _P_t_s_-;\-* #,##0.0\ _P_t_s_-;_-* &quot;-&quot;\ _P_t_s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i/>
      <sz val="10"/>
      <color theme="1"/>
      <name val="Bookman Old Style"/>
      <family val="1"/>
    </font>
    <font>
      <sz val="10"/>
      <color rgb="FFFF0000"/>
      <name val="Bookman Old Style"/>
      <family val="1"/>
    </font>
    <font>
      <i/>
      <sz val="10"/>
      <color rgb="FFFF000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1"/>
      <name val="Bookman Old Style"/>
      <family val="1"/>
    </font>
    <font>
      <sz val="10"/>
      <color theme="0" tint="-0.34998626667073579"/>
      <name val="Arial"/>
      <family val="2"/>
    </font>
    <font>
      <u/>
      <sz val="10"/>
      <color theme="0" tint="-0.34998626667073579"/>
      <name val="Bookman Old Style"/>
      <family val="1"/>
    </font>
    <font>
      <b/>
      <sz val="10"/>
      <color theme="0" tint="-0.34998626667073579"/>
      <name val="Bookman Old Style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164" fontId="19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8" fillId="0" borderId="0" xfId="1" applyFont="1" applyFill="1" applyAlignment="1">
      <alignment horizontal="left"/>
    </xf>
    <xf numFmtId="3" fontId="9" fillId="0" borderId="0" xfId="1" applyNumberFormat="1" applyFont="1" applyFill="1" applyAlignment="1">
      <alignment horizontal="left"/>
    </xf>
    <xf numFmtId="0" fontId="10" fillId="0" borderId="0" xfId="1" applyFont="1" applyFill="1"/>
    <xf numFmtId="0" fontId="5" fillId="0" borderId="0" xfId="1" applyFont="1" applyFill="1"/>
    <xf numFmtId="165" fontId="6" fillId="0" borderId="0" xfId="2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11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2" fillId="0" borderId="0" xfId="1" applyFont="1" applyAlignment="1">
      <alignment vertical="center" wrapText="1"/>
    </xf>
    <xf numFmtId="3" fontId="12" fillId="0" borderId="0" xfId="1" applyNumberFormat="1" applyFont="1" applyAlignment="1">
      <alignment vertical="center" wrapText="1"/>
    </xf>
    <xf numFmtId="3" fontId="12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3" fillId="0" borderId="0" xfId="1" applyFont="1"/>
    <xf numFmtId="0" fontId="2" fillId="0" borderId="0" xfId="1" applyFont="1" applyAlignment="1">
      <alignment horizontal="center"/>
    </xf>
    <xf numFmtId="3" fontId="15" fillId="0" borderId="3" xfId="1" applyNumberFormat="1" applyFont="1" applyBorder="1" applyAlignment="1">
      <alignment horizontal="right"/>
    </xf>
    <xf numFmtId="0" fontId="14" fillId="0" borderId="0" xfId="1" applyFont="1" applyBorder="1" applyAlignment="1">
      <alignment horizontal="center"/>
    </xf>
    <xf numFmtId="0" fontId="14" fillId="0" borderId="0" xfId="1" applyFont="1" applyBorder="1"/>
    <xf numFmtId="4" fontId="14" fillId="0" borderId="0" xfId="1" applyNumberFormat="1" applyFont="1" applyBorder="1"/>
    <xf numFmtId="166" fontId="14" fillId="0" borderId="0" xfId="1" applyNumberFormat="1" applyFont="1" applyBorder="1"/>
    <xf numFmtId="3" fontId="14" fillId="0" borderId="0" xfId="1" applyNumberFormat="1" applyFont="1" applyBorder="1" applyAlignment="1">
      <alignment horizontal="right"/>
    </xf>
    <xf numFmtId="167" fontId="14" fillId="0" borderId="0" xfId="2" applyNumberFormat="1" applyFont="1" applyBorder="1" applyAlignment="1">
      <alignment horizontal="left"/>
    </xf>
    <xf numFmtId="3" fontId="14" fillId="0" borderId="0" xfId="1" applyNumberFormat="1" applyFont="1" applyBorder="1"/>
    <xf numFmtId="168" fontId="14" fillId="0" borderId="0" xfId="2" applyNumberFormat="1" applyFont="1" applyBorder="1" applyAlignment="1">
      <alignment horizontal="left"/>
    </xf>
    <xf numFmtId="0" fontId="16" fillId="0" borderId="0" xfId="1" applyFont="1" applyBorder="1"/>
    <xf numFmtId="4" fontId="14" fillId="0" borderId="0" xfId="1" applyNumberFormat="1" applyFont="1" applyBorder="1" applyAlignment="1">
      <alignment horizontal="center"/>
    </xf>
    <xf numFmtId="169" fontId="14" fillId="0" borderId="0" xfId="2" applyNumberFormat="1" applyFont="1" applyBorder="1"/>
    <xf numFmtId="168" fontId="14" fillId="0" borderId="0" xfId="2" applyNumberFormat="1" applyFont="1" applyBorder="1"/>
    <xf numFmtId="3" fontId="14" fillId="0" borderId="0" xfId="1" applyNumberFormat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3" fontId="17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center"/>
    </xf>
    <xf numFmtId="3" fontId="18" fillId="0" borderId="0" xfId="1" applyNumberFormat="1" applyFont="1" applyBorder="1" applyAlignment="1">
      <alignment horizontal="center"/>
    </xf>
    <xf numFmtId="4" fontId="18" fillId="0" borderId="0" xfId="1" applyNumberFormat="1" applyFont="1" applyBorder="1" applyAlignment="1">
      <alignment horizontal="center"/>
    </xf>
    <xf numFmtId="3" fontId="16" fillId="2" borderId="0" xfId="4" applyNumberFormat="1" applyFont="1" applyFill="1" applyBorder="1"/>
    <xf numFmtId="3" fontId="16" fillId="3" borderId="0" xfId="4" applyNumberFormat="1" applyFont="1" applyFill="1" applyBorder="1"/>
    <xf numFmtId="3" fontId="16" fillId="4" borderId="0" xfId="4" applyNumberFormat="1" applyFont="1" applyFill="1" applyBorder="1"/>
    <xf numFmtId="2" fontId="14" fillId="0" borderId="0" xfId="1" applyNumberFormat="1" applyFont="1" applyBorder="1" applyAlignment="1">
      <alignment horizontal="center"/>
    </xf>
    <xf numFmtId="3" fontId="16" fillId="3" borderId="0" xfId="1" applyNumberFormat="1" applyFont="1" applyFill="1" applyBorder="1"/>
    <xf numFmtId="4" fontId="3" fillId="0" borderId="4" xfId="1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8" fillId="0" borderId="0" xfId="0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6" fillId="0" borderId="0" xfId="0" applyNumberFormat="1" applyFont="1" applyAlignment="1">
      <alignment horizontal="center"/>
    </xf>
    <xf numFmtId="3" fontId="6" fillId="0" borderId="0" xfId="0" applyNumberFormat="1" applyFont="1"/>
    <xf numFmtId="3" fontId="2" fillId="0" borderId="1" xfId="0" applyNumberFormat="1" applyFont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4" fontId="3" fillId="0" borderId="4" xfId="0" applyNumberFormat="1" applyFont="1" applyFill="1" applyBorder="1"/>
    <xf numFmtId="3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14" fillId="0" borderId="0" xfId="0" applyNumberFormat="1" applyFont="1" applyBorder="1"/>
    <xf numFmtId="3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166" fontId="14" fillId="0" borderId="0" xfId="0" applyNumberFormat="1" applyFont="1" applyBorder="1"/>
    <xf numFmtId="3" fontId="14" fillId="0" borderId="0" xfId="0" applyNumberFormat="1" applyFont="1" applyBorder="1" applyAlignment="1">
      <alignment horizontal="right"/>
    </xf>
    <xf numFmtId="167" fontId="14" fillId="0" borderId="0" xfId="6" applyNumberFormat="1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169" fontId="14" fillId="0" borderId="0" xfId="6" applyNumberFormat="1" applyFont="1" applyBorder="1"/>
    <xf numFmtId="168" fontId="14" fillId="0" borderId="0" xfId="6" applyNumberFormat="1" applyFont="1" applyBorder="1"/>
  </cellXfs>
  <cellStyles count="7">
    <cellStyle name="Millares [0]" xfId="6" builtinId="6"/>
    <cellStyle name="Millares [0] 2" xfId="2"/>
    <cellStyle name="Normal" xfId="0" builtinId="0"/>
    <cellStyle name="Normal 12" xfId="4"/>
    <cellStyle name="Normal 2" xfId="1"/>
    <cellStyle name="Normal 2 2" xf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'11-903'!$B$54:$B$56</c:f>
              <c:strCache>
                <c:ptCount val="1"/>
                <c:pt idx="0">
                  <c:v>IFN2: 13.644.000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'11-903'!$B$57:$B$70</c:f>
              <c:numCache>
                <c:formatCode>_-* #,##0.0\ _P_t_s_-;\-* #,##0.0\ _P_t_s_-;_-* "-"\ _P_t_s_-;_-@_-</c:formatCode>
                <c:ptCount val="14"/>
                <c:pt idx="0">
                  <c:v>2.0960000000000001</c:v>
                </c:pt>
                <c:pt idx="1">
                  <c:v>1.6519999999999999</c:v>
                </c:pt>
                <c:pt idx="2">
                  <c:v>1.7310000000000001</c:v>
                </c:pt>
                <c:pt idx="3">
                  <c:v>1.651</c:v>
                </c:pt>
                <c:pt idx="4">
                  <c:v>1.7549999999999999</c:v>
                </c:pt>
                <c:pt idx="5">
                  <c:v>1.474</c:v>
                </c:pt>
                <c:pt idx="6">
                  <c:v>1.179</c:v>
                </c:pt>
                <c:pt idx="7">
                  <c:v>0.80200000000000005</c:v>
                </c:pt>
                <c:pt idx="8">
                  <c:v>0.51600000000000001</c:v>
                </c:pt>
                <c:pt idx="9">
                  <c:v>0.34</c:v>
                </c:pt>
                <c:pt idx="10">
                  <c:v>0.191</c:v>
                </c:pt>
                <c:pt idx="11">
                  <c:v>0.112</c:v>
                </c:pt>
                <c:pt idx="12">
                  <c:v>4.4999999999999998E-2</c:v>
                </c:pt>
                <c:pt idx="1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70-4161-8014-62D114533A60}"/>
            </c:ext>
          </c:extLst>
        </c:ser>
        <c:ser>
          <c:idx val="1"/>
          <c:order val="1"/>
          <c:tx>
            <c:strRef>
              <c:f>'11-903'!$C$54:$C$56</c:f>
              <c:strCache>
                <c:ptCount val="1"/>
                <c:pt idx="0">
                  <c:v>IFN3: 9.341.000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'11-903'!$C$57:$C$70</c:f>
              <c:numCache>
                <c:formatCode>_-* #,##0.0\ _P_t_s_-;\-* #,##0.0\ _P_t_s_-;_-* "-"\ _P_t_s_-;_-@_-</c:formatCode>
                <c:ptCount val="14"/>
                <c:pt idx="0">
                  <c:v>1.6930000000000001</c:v>
                </c:pt>
                <c:pt idx="1">
                  <c:v>1.748</c:v>
                </c:pt>
                <c:pt idx="2">
                  <c:v>2.0750000000000002</c:v>
                </c:pt>
                <c:pt idx="3">
                  <c:v>1.823</c:v>
                </c:pt>
                <c:pt idx="4">
                  <c:v>1.0529999999999999</c:v>
                </c:pt>
                <c:pt idx="5">
                  <c:v>0.43099999999999999</c:v>
                </c:pt>
                <c:pt idx="6">
                  <c:v>0.187</c:v>
                </c:pt>
                <c:pt idx="7">
                  <c:v>0.114</c:v>
                </c:pt>
                <c:pt idx="8">
                  <c:v>0.06</c:v>
                </c:pt>
                <c:pt idx="9">
                  <c:v>5.3999999999999999E-2</c:v>
                </c:pt>
                <c:pt idx="10">
                  <c:v>4.2000000000000003E-2</c:v>
                </c:pt>
                <c:pt idx="11">
                  <c:v>1.4999999999999999E-2</c:v>
                </c:pt>
                <c:pt idx="12">
                  <c:v>8.9999999999999993E-3</c:v>
                </c:pt>
                <c:pt idx="13">
                  <c:v>3.6999999999999998E-2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70-4161-8014-62D114533A60}"/>
            </c:ext>
          </c:extLst>
        </c:ser>
        <c:ser>
          <c:idx val="2"/>
          <c:order val="2"/>
          <c:tx>
            <c:strRef>
              <c:f>'11-903'!$D$54:$D$56</c:f>
              <c:strCache>
                <c:ptCount val="1"/>
                <c:pt idx="0">
                  <c:v>IFN4: 15.294.000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'11-903'!$D$57:$D$70</c:f>
              <c:numCache>
                <c:formatCode>_-* #,##0.0\ _P_t_s_-;\-* #,##0.0\ _P_t_s_-;_-* "-"\ _P_t_s_-;_-@_-</c:formatCode>
                <c:ptCount val="14"/>
                <c:pt idx="0">
                  <c:v>0.85899999999999999</c:v>
                </c:pt>
                <c:pt idx="1">
                  <c:v>1.171</c:v>
                </c:pt>
                <c:pt idx="2">
                  <c:v>1.643</c:v>
                </c:pt>
                <c:pt idx="3">
                  <c:v>2.0510000000000002</c:v>
                </c:pt>
                <c:pt idx="4">
                  <c:v>2.0430000000000001</c:v>
                </c:pt>
                <c:pt idx="5">
                  <c:v>1.958</c:v>
                </c:pt>
                <c:pt idx="6">
                  <c:v>1.7709999999999999</c:v>
                </c:pt>
                <c:pt idx="7">
                  <c:v>1.3280000000000001</c:v>
                </c:pt>
                <c:pt idx="8">
                  <c:v>0.872</c:v>
                </c:pt>
                <c:pt idx="9">
                  <c:v>0.61399999999999999</c:v>
                </c:pt>
                <c:pt idx="10">
                  <c:v>0.38200000000000001</c:v>
                </c:pt>
                <c:pt idx="11">
                  <c:v>0.251</c:v>
                </c:pt>
                <c:pt idx="12">
                  <c:v>0.10100000000000001</c:v>
                </c:pt>
                <c:pt idx="1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170-4161-8014-62D114533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076224"/>
        <c:axId val="657145856"/>
      </c:barChart>
      <c:catAx>
        <c:axId val="65707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1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145856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076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87-43AC-8D23-0652EF33A3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87-43AC-8D23-0652EF33A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43264"/>
        <c:axId val="389645056"/>
      </c:barChart>
      <c:catAx>
        <c:axId val="3896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45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4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6D-4C40-81C8-2B78D9D0A1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6D-4C40-81C8-2B78D9D0A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867200"/>
        <c:axId val="648889856"/>
      </c:barChart>
      <c:catAx>
        <c:axId val="6488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88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8889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867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0E-4FF2-86B7-A84139A21D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0E-4FF2-86B7-A84139A21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940928"/>
        <c:axId val="648950912"/>
      </c:barChart>
      <c:catAx>
        <c:axId val="64894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9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8950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9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B5-4E8C-9A50-EBC8D26224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B5-4E8C-9A50-EBC8D2622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980352"/>
        <c:axId val="648982528"/>
      </c:barChart>
      <c:catAx>
        <c:axId val="64898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9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8982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980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5E-4E44-B94A-B3BF74FF03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5E-4E44-B94A-B3BF74FF0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160576"/>
        <c:axId val="649162112"/>
      </c:barChart>
      <c:catAx>
        <c:axId val="6491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91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916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916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'11-903'!$AL$54:$AL$56</c:f>
              <c:strCache>
                <c:ptCount val="1"/>
                <c:pt idx="0">
                  <c:v>IFN2: 1.340.000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'11-903'!$AL$57:$AL$70</c:f>
              <c:numCache>
                <c:formatCode>_-* #,##0.0\ _P_t_s_-;\-* #,##0.0\ _P_t_s_-;_-* "-"\ _P_t_s_-;_-@_-</c:formatCode>
                <c:ptCount val="14"/>
                <c:pt idx="0">
                  <c:v>0.56599999999999995</c:v>
                </c:pt>
                <c:pt idx="1">
                  <c:v>0.29499999999999998</c:v>
                </c:pt>
                <c:pt idx="2">
                  <c:v>0.13100000000000001</c:v>
                </c:pt>
                <c:pt idx="3">
                  <c:v>5.0999999999999997E-2</c:v>
                </c:pt>
                <c:pt idx="4">
                  <c:v>0.05</c:v>
                </c:pt>
                <c:pt idx="5">
                  <c:v>3.1E-2</c:v>
                </c:pt>
                <c:pt idx="6">
                  <c:v>3.1E-2</c:v>
                </c:pt>
                <c:pt idx="7">
                  <c:v>2.5999999999999999E-2</c:v>
                </c:pt>
                <c:pt idx="8">
                  <c:v>1.9E-2</c:v>
                </c:pt>
                <c:pt idx="9">
                  <c:v>0.02</c:v>
                </c:pt>
                <c:pt idx="10">
                  <c:v>2.5000000000000001E-2</c:v>
                </c:pt>
                <c:pt idx="11">
                  <c:v>1.7000000000000001E-2</c:v>
                </c:pt>
                <c:pt idx="12">
                  <c:v>1.4999999999999999E-2</c:v>
                </c:pt>
                <c:pt idx="13">
                  <c:v>6.3E-2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60-46B7-8104-AD1CF803106D}"/>
            </c:ext>
          </c:extLst>
        </c:ser>
        <c:ser>
          <c:idx val="1"/>
          <c:order val="1"/>
          <c:tx>
            <c:strRef>
              <c:f>'11-903'!$AM$54:$AM$56</c:f>
              <c:strCache>
                <c:ptCount val="1"/>
                <c:pt idx="0">
                  <c:v>IFN3: 1.128.000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'11-903'!$AM$57:$AM$70</c:f>
              <c:numCache>
                <c:formatCode>_-* #,##0.000\ _P_t_s_-;\-* #,##0.000\ _P_t_s_-;_-* "-"\ _P_t_s_-;_-@_-</c:formatCode>
                <c:ptCount val="14"/>
                <c:pt idx="0">
                  <c:v>0.29899999999999999</c:v>
                </c:pt>
                <c:pt idx="1">
                  <c:v>0.33200000000000002</c:v>
                </c:pt>
                <c:pt idx="2">
                  <c:v>0.113</c:v>
                </c:pt>
                <c:pt idx="3">
                  <c:v>6.6000000000000003E-2</c:v>
                </c:pt>
                <c:pt idx="4">
                  <c:v>0.01</c:v>
                </c:pt>
                <c:pt idx="5">
                  <c:v>3.1E-2</c:v>
                </c:pt>
                <c:pt idx="6">
                  <c:v>2.4E-2</c:v>
                </c:pt>
                <c:pt idx="7">
                  <c:v>4.2000000000000003E-2</c:v>
                </c:pt>
                <c:pt idx="8">
                  <c:v>3.4000000000000002E-2</c:v>
                </c:pt>
                <c:pt idx="9">
                  <c:v>2.5999999999999999E-2</c:v>
                </c:pt>
                <c:pt idx="10">
                  <c:v>1.9E-2</c:v>
                </c:pt>
                <c:pt idx="11">
                  <c:v>2.1999999999999999E-2</c:v>
                </c:pt>
                <c:pt idx="12">
                  <c:v>1.7999999999999999E-2</c:v>
                </c:pt>
                <c:pt idx="13">
                  <c:v>9.1999999999999998E-2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60-46B7-8104-AD1CF803106D}"/>
            </c:ext>
          </c:extLst>
        </c:ser>
        <c:ser>
          <c:idx val="2"/>
          <c:order val="2"/>
          <c:tx>
            <c:strRef>
              <c:f>'11-903'!$AN$54:$AN$56</c:f>
              <c:strCache>
                <c:ptCount val="1"/>
                <c:pt idx="0">
                  <c:v>IFN4: 1.483.000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'11-903'!$AN$57:$AN$70</c:f>
              <c:numCache>
                <c:formatCode>_-* #,##0.000\ _P_t_s_-;\-* #,##0.000\ _P_t_s_-;_-* "-"\ _P_t_s_-;_-@_-</c:formatCode>
                <c:ptCount val="14"/>
                <c:pt idx="0">
                  <c:v>0.34699999999999998</c:v>
                </c:pt>
                <c:pt idx="1">
                  <c:v>0.439</c:v>
                </c:pt>
                <c:pt idx="2">
                  <c:v>0.28899999999999998</c:v>
                </c:pt>
                <c:pt idx="3">
                  <c:v>0.127</c:v>
                </c:pt>
                <c:pt idx="4">
                  <c:v>5.5E-2</c:v>
                </c:pt>
                <c:pt idx="5">
                  <c:v>2.9000000000000001E-2</c:v>
                </c:pt>
                <c:pt idx="6">
                  <c:v>8.0000000000000002E-3</c:v>
                </c:pt>
                <c:pt idx="7">
                  <c:v>0.01</c:v>
                </c:pt>
                <c:pt idx="8">
                  <c:v>2.5000000000000001E-2</c:v>
                </c:pt>
                <c:pt idx="9">
                  <c:v>0.02</c:v>
                </c:pt>
                <c:pt idx="10">
                  <c:v>1.2E-2</c:v>
                </c:pt>
                <c:pt idx="11">
                  <c:v>8.0000000000000002E-3</c:v>
                </c:pt>
                <c:pt idx="12">
                  <c:v>8.9999999999999993E-3</c:v>
                </c:pt>
                <c:pt idx="13">
                  <c:v>0.105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60-46B7-8104-AD1CF803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221632"/>
        <c:axId val="649223552"/>
      </c:barChart>
      <c:catAx>
        <c:axId val="6492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92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9223552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9221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195406643135125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'11-903'!$AF$60:$AF$64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cat>
          <c:val>
            <c:numRef>
              <c:f>'11-903'!$AG$60:$AG$64</c:f>
              <c:numCache>
                <c:formatCode>_-* #,##0.0\ _P_t_s_-;\-* #,##0.0\ _P_t_s_-;_-* "-"\ _P_t_s_-;_-@_-</c:formatCode>
                <c:ptCount val="5"/>
                <c:pt idx="0">
                  <c:v>5.5E-2</c:v>
                </c:pt>
                <c:pt idx="1">
                  <c:v>7.0000000000000001E-3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07-42EE-8A78-229C41C266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'11-903'!$AF$60:$AF$64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cat>
          <c:val>
            <c:numRef>
              <c:f>'11-903'!$AH$60:$AH$64</c:f>
              <c:numCache>
                <c:formatCode>_-* #,##0.000\ _P_t_s_-;\-* #,##0.000\ _P_t_s_-;_-* "-"\ _P_t_s_-;_-@_-</c:formatCode>
                <c:ptCount val="5"/>
                <c:pt idx="0">
                  <c:v>0.22600000000000001</c:v>
                </c:pt>
                <c:pt idx="1">
                  <c:v>3.9E-2</c:v>
                </c:pt>
                <c:pt idx="2">
                  <c:v>1.0999999999999999E-2</c:v>
                </c:pt>
                <c:pt idx="3">
                  <c:v>0</c:v>
                </c:pt>
                <c:pt idx="4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07-42EE-8A78-229C41C266D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'11-903'!$AF$60:$AF$64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</c:numCache>
            </c:numRef>
          </c:cat>
          <c:val>
            <c:numRef>
              <c:f>'11-903'!$AI$60:$AI$64</c:f>
              <c:numCache>
                <c:formatCode>_-* #,##0.000\ _P_t_s_-;\-* #,##0.000\ _P_t_s_-;_-* "-"\ _P_t_s_-;_-@_-</c:formatCode>
                <c:ptCount val="5"/>
                <c:pt idx="0">
                  <c:v>0.73099999999999998</c:v>
                </c:pt>
                <c:pt idx="1">
                  <c:v>0.14399999999999999</c:v>
                </c:pt>
                <c:pt idx="2">
                  <c:v>2.3E-2</c:v>
                </c:pt>
                <c:pt idx="3">
                  <c:v>0.01</c:v>
                </c:pt>
                <c:pt idx="4">
                  <c:v>5.0000000000000001E-3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807-42EE-8A78-229C41C2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264128"/>
        <c:axId val="650781440"/>
      </c:barChart>
      <c:catAx>
        <c:axId val="64926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078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781440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9264128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3F-4CF1-9A20-7BCDDBA5AE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3F-4CF1-9A20-7BCDDBA5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806784"/>
        <c:axId val="650808320"/>
      </c:barChart>
      <c:catAx>
        <c:axId val="65080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08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80832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08067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40-449A-A03C-BBF27E1F4B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40-449A-A03C-BBF27E1F4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973184"/>
        <c:axId val="650974720"/>
      </c:barChart>
      <c:catAx>
        <c:axId val="65097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09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97472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097318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1B-4092-A924-B60C0CB71E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1B-4092-A924-B60C0CB71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008256"/>
        <c:axId val="651018240"/>
      </c:barChart>
      <c:catAx>
        <c:axId val="65100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0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01824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00825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'11-903'!$AL$61:$AL$70</c:f>
              <c:numCache>
                <c:formatCode>_-* #,##0.0\ _P_t_s_-;\-* #,##0.0\ _P_t_s_-;_-* "-"\ _P_t_s_-;_-@_-</c:formatCode>
                <c:ptCount val="10"/>
                <c:pt idx="0">
                  <c:v>0.05</c:v>
                </c:pt>
                <c:pt idx="1">
                  <c:v>3.1E-2</c:v>
                </c:pt>
                <c:pt idx="2">
                  <c:v>3.1E-2</c:v>
                </c:pt>
                <c:pt idx="3">
                  <c:v>2.5999999999999999E-2</c:v>
                </c:pt>
                <c:pt idx="4">
                  <c:v>1.9E-2</c:v>
                </c:pt>
                <c:pt idx="5">
                  <c:v>0.02</c:v>
                </c:pt>
                <c:pt idx="6">
                  <c:v>2.5000000000000001E-2</c:v>
                </c:pt>
                <c:pt idx="7">
                  <c:v>1.7000000000000001E-2</c:v>
                </c:pt>
                <c:pt idx="8">
                  <c:v>1.4999999999999999E-2</c:v>
                </c:pt>
                <c:pt idx="9">
                  <c:v>6.3E-2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66-4EAB-A586-2657791A6F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'11-903'!$AM$61:$AM$70</c:f>
              <c:numCache>
                <c:formatCode>_-* #,##0.000\ _P_t_s_-;\-* #,##0.000\ _P_t_s_-;_-* "-"\ _P_t_s_-;_-@_-</c:formatCode>
                <c:ptCount val="10"/>
                <c:pt idx="0">
                  <c:v>0.01</c:v>
                </c:pt>
                <c:pt idx="1">
                  <c:v>3.1E-2</c:v>
                </c:pt>
                <c:pt idx="2">
                  <c:v>2.4E-2</c:v>
                </c:pt>
                <c:pt idx="3">
                  <c:v>4.2000000000000003E-2</c:v>
                </c:pt>
                <c:pt idx="4">
                  <c:v>3.4000000000000002E-2</c:v>
                </c:pt>
                <c:pt idx="5">
                  <c:v>2.5999999999999999E-2</c:v>
                </c:pt>
                <c:pt idx="6">
                  <c:v>1.9E-2</c:v>
                </c:pt>
                <c:pt idx="7">
                  <c:v>2.1999999999999999E-2</c:v>
                </c:pt>
                <c:pt idx="8">
                  <c:v>1.7999999999999999E-2</c:v>
                </c:pt>
                <c:pt idx="9">
                  <c:v>9.1999999999999998E-2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66-4EAB-A586-2657791A6FD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'11-903'!$AN$61:$AN$70</c:f>
              <c:numCache>
                <c:formatCode>_-* #,##0.000\ _P_t_s_-;\-* #,##0.000\ _P_t_s_-;_-* "-"\ _P_t_s_-;_-@_-</c:formatCode>
                <c:ptCount val="10"/>
                <c:pt idx="0">
                  <c:v>5.5E-2</c:v>
                </c:pt>
                <c:pt idx="1">
                  <c:v>2.9000000000000001E-2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2.5000000000000001E-2</c:v>
                </c:pt>
                <c:pt idx="5">
                  <c:v>0.02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0.105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66-4EAB-A586-2657791A6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245440"/>
        <c:axId val="651246976"/>
      </c:barChart>
      <c:catAx>
        <c:axId val="65124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2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246976"/>
        <c:scaling>
          <c:orientation val="minMax"/>
          <c:max val="0.12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245440"/>
        <c:crosses val="autoZero"/>
        <c:crossBetween val="between"/>
        <c:majorUnit val="4.0000000000000008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B3-4E81-B611-440BD70385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B3-4E81-B611-440BD7038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66304"/>
        <c:axId val="389668224"/>
      </c:barChart>
      <c:catAx>
        <c:axId val="38966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6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68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6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78-400A-B327-3A69B566EF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78-400A-B327-3A69B566E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293056"/>
        <c:axId val="651294592"/>
      </c:barChart>
      <c:catAx>
        <c:axId val="6512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2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2945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29305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1B-4FAF-A202-3C73488BA5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1B-4FAF-A202-3C73488BA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319936"/>
        <c:axId val="651325824"/>
      </c:barChart>
      <c:catAx>
        <c:axId val="65131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3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32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31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35-4B5E-BB17-4A664AEAA1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35-4B5E-BB17-4A664AEAA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367552"/>
        <c:axId val="651369472"/>
      </c:barChart>
      <c:catAx>
        <c:axId val="6513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3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36947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36755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E-46D0-B1F4-1D1B3012E9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E-46D0-B1F4-1D1B3012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412608"/>
        <c:axId val="651414144"/>
      </c:barChart>
      <c:catAx>
        <c:axId val="65141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4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41414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4126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29-4004-8801-350D37A0DD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29-4004-8801-350D37A0D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513216"/>
        <c:axId val="651523200"/>
      </c:barChart>
      <c:catAx>
        <c:axId val="65151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2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523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1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73-4A9F-A562-86B001297E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73-4A9F-A562-86B001297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556736"/>
        <c:axId val="651567104"/>
      </c:barChart>
      <c:catAx>
        <c:axId val="65155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56710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567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62-4B7B-9239-416C6A3E80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62-4B7B-9239-416C6A3E8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597696"/>
        <c:axId val="651599232"/>
      </c:barChart>
      <c:catAx>
        <c:axId val="65159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59923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59769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30-4E64-BE56-900DAF5C5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30-4E64-BE56-900DAF5C5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620736"/>
        <c:axId val="651622272"/>
      </c:barChart>
      <c:catAx>
        <c:axId val="65162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62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2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62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3A-4E52-BA40-56758485E7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3A-4E52-BA40-56758485E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680384"/>
        <c:axId val="651690752"/>
      </c:barChart>
      <c:catAx>
        <c:axId val="65168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69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9075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68038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0A-467F-8C8D-2594D0C740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0A-467F-8C8D-2594D0C74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725440"/>
        <c:axId val="651735424"/>
      </c:barChart>
      <c:catAx>
        <c:axId val="6517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7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73542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72544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61-4F63-AC85-03CD8986C0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61-4F63-AC85-03CD8986C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47776"/>
        <c:axId val="391949312"/>
      </c:barChart>
      <c:catAx>
        <c:axId val="39194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4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4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4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6-40CF-B731-FA1F552820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6-40CF-B731-FA1F55282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773056"/>
        <c:axId val="651774976"/>
      </c:barChart>
      <c:catAx>
        <c:axId val="65177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77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77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773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18-43B2-8BE1-E07CD95479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18-43B2-8BE1-E07CD9547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818112"/>
        <c:axId val="651819648"/>
      </c:barChart>
      <c:catAx>
        <c:axId val="651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8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819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81811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CCA-4C82-A735-8FFCBDBD3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CCCA-4C82-A735-8FFCBDBD39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CCCA-4C82-A735-8FFCBDBD3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858688"/>
        <c:axId val="651860224"/>
      </c:barChart>
      <c:catAx>
        <c:axId val="65185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8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860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8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52-4ADA-8D64-820376770A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52-4ADA-8D64-820376770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873280"/>
        <c:axId val="651911936"/>
      </c:barChart>
      <c:catAx>
        <c:axId val="65187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9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911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8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'11-903'!$AQ$54:$AQ$56</c:f>
              <c:strCache>
                <c:ptCount val="1"/>
                <c:pt idx="0">
                  <c:v>IFN2: 1.113.000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'11-903'!$AQ$57:$AQ$70</c:f>
              <c:numCache>
                <c:formatCode>_-* #,##0.0\ _P_t_s_-;\-* #,##0.0\ _P_t_s_-;_-* "-"\ _P_t_s_-;_-@_-</c:formatCode>
                <c:ptCount val="14"/>
                <c:pt idx="0">
                  <c:v>0.56599999999999995</c:v>
                </c:pt>
                <c:pt idx="1">
                  <c:v>7.0000000000000007E-2</c:v>
                </c:pt>
                <c:pt idx="2">
                  <c:v>0.16500000000000001</c:v>
                </c:pt>
                <c:pt idx="3">
                  <c:v>0.17399999999999999</c:v>
                </c:pt>
                <c:pt idx="4">
                  <c:v>9.5000000000000001E-2</c:v>
                </c:pt>
                <c:pt idx="5">
                  <c:v>3.7999999999999999E-2</c:v>
                </c:pt>
                <c:pt idx="6">
                  <c:v>0</c:v>
                </c:pt>
                <c:pt idx="7">
                  <c:v>2E-3</c:v>
                </c:pt>
                <c:pt idx="8">
                  <c:v>2E-3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2B-439F-9E95-F0BD03A06B19}"/>
            </c:ext>
          </c:extLst>
        </c:ser>
        <c:ser>
          <c:idx val="1"/>
          <c:order val="1"/>
          <c:tx>
            <c:strRef>
              <c:f>'11-903'!$AR$54:$AR$56</c:f>
              <c:strCache>
                <c:ptCount val="1"/>
                <c:pt idx="0">
                  <c:v>IFN3: 548.000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'11-903'!$AR$57:$AR$70</c:f>
              <c:numCache>
                <c:formatCode>_-* #,##0.000\ _P_t_s_-;\-* #,##0.000\ _P_t_s_-;_-* "-"\ _P_t_s_-;_-@_-</c:formatCode>
                <c:ptCount val="14"/>
                <c:pt idx="0">
                  <c:v>2.5000000000000001E-2</c:v>
                </c:pt>
                <c:pt idx="1">
                  <c:v>2.5000000000000001E-2</c:v>
                </c:pt>
                <c:pt idx="2">
                  <c:v>4.4999999999999998E-2</c:v>
                </c:pt>
                <c:pt idx="3">
                  <c:v>0.111</c:v>
                </c:pt>
                <c:pt idx="4">
                  <c:v>0.16800000000000001</c:v>
                </c:pt>
                <c:pt idx="5">
                  <c:v>0.124</c:v>
                </c:pt>
                <c:pt idx="6">
                  <c:v>3.3000000000000002E-2</c:v>
                </c:pt>
                <c:pt idx="7">
                  <c:v>2E-3</c:v>
                </c:pt>
                <c:pt idx="8">
                  <c:v>8.0000000000000002E-3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2B-439F-9E95-F0BD03A06B19}"/>
            </c:ext>
          </c:extLst>
        </c:ser>
        <c:ser>
          <c:idx val="2"/>
          <c:order val="2"/>
          <c:tx>
            <c:strRef>
              <c:f>'11-903'!$AS$54:$AS$56</c:f>
              <c:strCache>
                <c:ptCount val="1"/>
                <c:pt idx="0">
                  <c:v>IFN4: 467.000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'11-903'!$AS$57:$AS$70</c:f>
              <c:numCache>
                <c:formatCode>_-* #,##0.000\ _P_t_s_-;\-* #,##0.000\ _P_t_s_-;_-* "-"\ _P_t_s_-;_-@_-</c:formatCode>
                <c:ptCount val="14"/>
                <c:pt idx="0">
                  <c:v>0</c:v>
                </c:pt>
                <c:pt idx="1">
                  <c:v>1.9E-2</c:v>
                </c:pt>
                <c:pt idx="2">
                  <c:v>2.3E-2</c:v>
                </c:pt>
                <c:pt idx="3">
                  <c:v>3.3000000000000002E-2</c:v>
                </c:pt>
                <c:pt idx="4">
                  <c:v>6.4000000000000001E-2</c:v>
                </c:pt>
                <c:pt idx="5">
                  <c:v>0.111</c:v>
                </c:pt>
                <c:pt idx="6">
                  <c:v>9.7000000000000003E-2</c:v>
                </c:pt>
                <c:pt idx="7">
                  <c:v>4.9000000000000002E-2</c:v>
                </c:pt>
                <c:pt idx="8">
                  <c:v>3.4000000000000002E-2</c:v>
                </c:pt>
                <c:pt idx="9">
                  <c:v>1.4E-2</c:v>
                </c:pt>
                <c:pt idx="10">
                  <c:v>1.2E-2</c:v>
                </c:pt>
                <c:pt idx="11">
                  <c:v>7.0000000000000001E-3</c:v>
                </c:pt>
                <c:pt idx="12">
                  <c:v>2E-3</c:v>
                </c:pt>
                <c:pt idx="13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F2B-439F-9E95-F0BD03A06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938432"/>
        <c:axId val="652018432"/>
      </c:barChart>
      <c:catAx>
        <c:axId val="6519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01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018432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193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1923415090355084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'11-903'!$AQ$63:$AQ$70</c:f>
              <c:numCache>
                <c:formatCode>_-* #,##0.0\ _P_t_s_-;\-* #,##0.0\ _P_t_s_-;_-* "-"\ _P_t_s_-;_-@_-</c:formatCode>
                <c:ptCount val="8"/>
                <c:pt idx="0">
                  <c:v>0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D1-41C1-9B0C-3B1E8D7CBD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'11-903'!$AR$63:$AR$70</c:f>
              <c:numCache>
                <c:formatCode>_-* #,##0.000\ _P_t_s_-;\-* #,##0.000\ _P_t_s_-;_-* "-"\ _P_t_s_-;_-@_-</c:formatCode>
                <c:ptCount val="8"/>
                <c:pt idx="0">
                  <c:v>3.3000000000000002E-2</c:v>
                </c:pt>
                <c:pt idx="1">
                  <c:v>2E-3</c:v>
                </c:pt>
                <c:pt idx="2">
                  <c:v>8.0000000000000002E-3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D1-41C1-9B0C-3B1E8D7CBD7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'11-903'!$AP$63:$AP$70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'11-903'!$AS$63:$AS$70</c:f>
              <c:numCache>
                <c:formatCode>_-* #,##0.000\ _P_t_s_-;\-* #,##0.000\ _P_t_s_-;_-* "-"\ _P_t_s_-;_-@_-</c:formatCode>
                <c:ptCount val="8"/>
                <c:pt idx="0">
                  <c:v>9.7000000000000003E-2</c:v>
                </c:pt>
                <c:pt idx="1">
                  <c:v>4.9000000000000002E-2</c:v>
                </c:pt>
                <c:pt idx="2">
                  <c:v>3.4000000000000002E-2</c:v>
                </c:pt>
                <c:pt idx="3">
                  <c:v>1.4E-2</c:v>
                </c:pt>
                <c:pt idx="4">
                  <c:v>1.2E-2</c:v>
                </c:pt>
                <c:pt idx="5">
                  <c:v>7.0000000000000001E-3</c:v>
                </c:pt>
                <c:pt idx="6">
                  <c:v>2E-3</c:v>
                </c:pt>
                <c:pt idx="7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1D1-41C1-9B0C-3B1E8D7CB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062080"/>
        <c:axId val="652072064"/>
      </c:barChart>
      <c:catAx>
        <c:axId val="6520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0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072064"/>
        <c:scaling>
          <c:orientation val="minMax"/>
          <c:max val="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062080"/>
        <c:crosses val="autoZero"/>
        <c:crossBetween val="between"/>
        <c:majorUnit val="3.0000000000000006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FB4-486D-AF17-BFE304845A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2FB4-486D-AF17-BFE304845A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2FB4-486D-AF17-BFE304845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164096"/>
        <c:axId val="652182272"/>
      </c:barChart>
      <c:catAx>
        <c:axId val="6521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18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18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16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4C-4BE5-8C52-BFDAE7D583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4C-4BE5-8C52-BFDAE7D58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219904"/>
        <c:axId val="652221440"/>
      </c:barChart>
      <c:catAx>
        <c:axId val="65221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22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22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21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pinsapo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'11-903'!$AV$54:$AV$56</c:f>
              <c:strCache>
                <c:ptCount val="1"/>
                <c:pt idx="0">
                  <c:v>IFN2: 132.000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'11-903'!$AV$57:$AV$70</c:f>
              <c:numCache>
                <c:formatCode>_-* #,##0.0\ _P_t_s_-;\-* #,##0.0\ _P_t_s_-;_-* "-"\ _P_t_s_-;_-@_-</c:formatCode>
                <c:ptCount val="14"/>
                <c:pt idx="0">
                  <c:v>2.1000000000000001E-2</c:v>
                </c:pt>
                <c:pt idx="1">
                  <c:v>0.03</c:v>
                </c:pt>
                <c:pt idx="2">
                  <c:v>1.2999999999999999E-2</c:v>
                </c:pt>
                <c:pt idx="3">
                  <c:v>1.4E-2</c:v>
                </c:pt>
                <c:pt idx="4">
                  <c:v>1.4E-2</c:v>
                </c:pt>
                <c:pt idx="5">
                  <c:v>1.2E-2</c:v>
                </c:pt>
                <c:pt idx="6">
                  <c:v>1.2E-2</c:v>
                </c:pt>
                <c:pt idx="7">
                  <c:v>7.0000000000000001E-3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64-474E-9C7A-F9025C1172FF}"/>
            </c:ext>
          </c:extLst>
        </c:ser>
        <c:ser>
          <c:idx val="1"/>
          <c:order val="1"/>
          <c:tx>
            <c:strRef>
              <c:f>'11-903'!$AW$54:$AW$56</c:f>
              <c:strCache>
                <c:ptCount val="1"/>
                <c:pt idx="0">
                  <c:v>IFN3: 192.000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'11-903'!$AW$57:$AW$70</c:f>
              <c:numCache>
                <c:formatCode>_-* #,##0.000\ _P_t_s_-;\-* #,##0.000\ _P_t_s_-;_-* "-"\ _P_t_s_-;_-@_-</c:formatCode>
                <c:ptCount val="14"/>
                <c:pt idx="0">
                  <c:v>5.3999999999999999E-2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1.7000000000000001E-2</c:v>
                </c:pt>
                <c:pt idx="4">
                  <c:v>1.6E-2</c:v>
                </c:pt>
                <c:pt idx="5">
                  <c:v>2.3E-2</c:v>
                </c:pt>
                <c:pt idx="6">
                  <c:v>1.6E-2</c:v>
                </c:pt>
                <c:pt idx="7">
                  <c:v>0.01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3.0000000000000001E-3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A64-474E-9C7A-F9025C1172FF}"/>
            </c:ext>
          </c:extLst>
        </c:ser>
        <c:ser>
          <c:idx val="2"/>
          <c:order val="2"/>
          <c:tx>
            <c:strRef>
              <c:f>'11-903'!$AX$54:$AX$56</c:f>
              <c:strCache>
                <c:ptCount val="1"/>
                <c:pt idx="0">
                  <c:v>IFN4: 263.000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'11-903'!$AX$57:$AX$70</c:f>
              <c:numCache>
                <c:formatCode>_-* #,##0.000\ _P_t_s_-;\-* #,##0.000\ _P_t_s_-;_-* "-"\ _P_t_s_-;_-@_-</c:formatCode>
                <c:ptCount val="14"/>
                <c:pt idx="0">
                  <c:v>4.1000000000000002E-2</c:v>
                </c:pt>
                <c:pt idx="1">
                  <c:v>3.4000000000000002E-2</c:v>
                </c:pt>
                <c:pt idx="2">
                  <c:v>0.05</c:v>
                </c:pt>
                <c:pt idx="3">
                  <c:v>1.2E-2</c:v>
                </c:pt>
                <c:pt idx="4">
                  <c:v>2.9000000000000001E-2</c:v>
                </c:pt>
                <c:pt idx="5">
                  <c:v>2.8000000000000001E-2</c:v>
                </c:pt>
                <c:pt idx="6">
                  <c:v>2.1999999999999999E-2</c:v>
                </c:pt>
                <c:pt idx="7">
                  <c:v>1.4999999999999999E-2</c:v>
                </c:pt>
                <c:pt idx="8">
                  <c:v>8.9999999999999993E-3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4.0000000000000001E-3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A64-474E-9C7A-F9025C117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264576"/>
        <c:axId val="652266496"/>
      </c:barChart>
      <c:catAx>
        <c:axId val="6522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2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266496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26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'11-903'!$AU$65:$AU$70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'11-903'!$AV$65:$AV$70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CD-46AD-8F00-AA77D633CE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'11-903'!$AU$65:$AU$70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'11-903'!$AW$65:$AW$70</c:f>
              <c:numCache>
                <c:formatCode>_-* #,##0.000\ _P_t_s_-;\-* #,##0.000\ _P_t_s_-;_-* "-"\ _P_t_s_-;_-@_-</c:formatCode>
                <c:ptCount val="6"/>
                <c:pt idx="0">
                  <c:v>6.0000000000000001E-3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CD-46AD-8F00-AA77D633CE6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'11-903'!$AU$65:$AU$70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'11-903'!$AX$65:$AX$70</c:f>
              <c:numCache>
                <c:formatCode>_-* #,##0.000\ _P_t_s_-;\-* #,##0.000\ _P_t_s_-;_-* "-"\ _P_t_s_-;_-@_-</c:formatCode>
                <c:ptCount val="6"/>
                <c:pt idx="0">
                  <c:v>8.9999999999999993E-3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4.0000000000000001E-3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CD-46AD-8F00-AA77D633C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326784"/>
        <c:axId val="652328320"/>
      </c:barChart>
      <c:catAx>
        <c:axId val="6523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3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328320"/>
        <c:scaling>
          <c:orientation val="minMax"/>
          <c:max val="1.000000000000000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2326784"/>
        <c:crosses val="autoZero"/>
        <c:crossBetween val="between"/>
        <c:majorUnit val="2.0000000000000005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Olea europaea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'11-903'!$M$54:$M$56</c:f>
              <c:strCache>
                <c:ptCount val="1"/>
                <c:pt idx="0">
                  <c:v>IFN2: 16.666.000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'11-903'!$M$57:$M$70</c:f>
              <c:numCache>
                <c:formatCode>_-* #,##0.0\ _P_t_s_-;\-* #,##0.0\ _P_t_s_-;_-* "-"\ _P_t_s_-;_-@_-</c:formatCode>
                <c:ptCount val="14"/>
                <c:pt idx="0">
                  <c:v>11.05</c:v>
                </c:pt>
                <c:pt idx="1">
                  <c:v>2.9089999999999998</c:v>
                </c:pt>
                <c:pt idx="2">
                  <c:v>0.86599999999999999</c:v>
                </c:pt>
                <c:pt idx="3">
                  <c:v>0.74399999999999999</c:v>
                </c:pt>
                <c:pt idx="4">
                  <c:v>0.41899999999999998</c:v>
                </c:pt>
                <c:pt idx="5">
                  <c:v>0.26700000000000002</c:v>
                </c:pt>
                <c:pt idx="6">
                  <c:v>0.16800000000000001</c:v>
                </c:pt>
                <c:pt idx="7">
                  <c:v>0.125</c:v>
                </c:pt>
                <c:pt idx="8">
                  <c:v>4.9000000000000002E-2</c:v>
                </c:pt>
                <c:pt idx="9">
                  <c:v>3.7999999999999999E-2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4.0000000000000001E-3</c:v>
                </c:pt>
                <c:pt idx="13">
                  <c:v>8.9999999999999993E-3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C8-43BF-ADFC-32BDBFD9EF87}"/>
            </c:ext>
          </c:extLst>
        </c:ser>
        <c:ser>
          <c:idx val="1"/>
          <c:order val="1"/>
          <c:tx>
            <c:strRef>
              <c:f>'11-903'!$N$54:$N$56</c:f>
              <c:strCache>
                <c:ptCount val="1"/>
                <c:pt idx="0">
                  <c:v>IFN3: 32.045.000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'11-903'!$N$57:$N$70</c:f>
              <c:numCache>
                <c:formatCode>_-* #,##0.000\ _P_t_s_-;\-* #,##0.000\ _P_t_s_-;_-* "-"\ _P_t_s_-;_-@_-</c:formatCode>
                <c:ptCount val="14"/>
                <c:pt idx="0">
                  <c:v>20.948</c:v>
                </c:pt>
                <c:pt idx="1">
                  <c:v>5.9480000000000004</c:v>
                </c:pt>
                <c:pt idx="2">
                  <c:v>1.909</c:v>
                </c:pt>
                <c:pt idx="3">
                  <c:v>1.2569999999999999</c:v>
                </c:pt>
                <c:pt idx="4">
                  <c:v>0.81699999999999995</c:v>
                </c:pt>
                <c:pt idx="5">
                  <c:v>0.45500000000000002</c:v>
                </c:pt>
                <c:pt idx="6">
                  <c:v>0.29599999999999999</c:v>
                </c:pt>
                <c:pt idx="7">
                  <c:v>0.189</c:v>
                </c:pt>
                <c:pt idx="8">
                  <c:v>0.10100000000000001</c:v>
                </c:pt>
                <c:pt idx="9">
                  <c:v>4.4999999999999998E-2</c:v>
                </c:pt>
                <c:pt idx="10">
                  <c:v>0.04</c:v>
                </c:pt>
                <c:pt idx="11">
                  <c:v>1.0999999999999999E-2</c:v>
                </c:pt>
                <c:pt idx="12">
                  <c:v>0.01</c:v>
                </c:pt>
                <c:pt idx="13">
                  <c:v>1.9E-2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C8-43BF-ADFC-32BDBFD9EF87}"/>
            </c:ext>
          </c:extLst>
        </c:ser>
        <c:ser>
          <c:idx val="2"/>
          <c:order val="2"/>
          <c:tx>
            <c:strRef>
              <c:f>'11-903'!$O$54:$O$56</c:f>
              <c:strCache>
                <c:ptCount val="1"/>
                <c:pt idx="0">
                  <c:v>IFN4: 40.570.000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'11-903'!$O$57:$O$70</c:f>
              <c:numCache>
                <c:formatCode>_-* #,##0.000\ _P_t_s_-;\-* #,##0.000\ _P_t_s_-;_-* "-"\ _P_t_s_-;_-@_-</c:formatCode>
                <c:ptCount val="14"/>
                <c:pt idx="0">
                  <c:v>26.033000000000001</c:v>
                </c:pt>
                <c:pt idx="1">
                  <c:v>7.4320000000000004</c:v>
                </c:pt>
                <c:pt idx="2">
                  <c:v>3.04</c:v>
                </c:pt>
                <c:pt idx="3">
                  <c:v>1.3959999999999999</c:v>
                </c:pt>
                <c:pt idx="4">
                  <c:v>0.86799999999999999</c:v>
                </c:pt>
                <c:pt idx="5">
                  <c:v>0.59099999999999997</c:v>
                </c:pt>
                <c:pt idx="6">
                  <c:v>0.47799999999999998</c:v>
                </c:pt>
                <c:pt idx="7">
                  <c:v>0.28399999999999997</c:v>
                </c:pt>
                <c:pt idx="8">
                  <c:v>0.14000000000000001</c:v>
                </c:pt>
                <c:pt idx="9">
                  <c:v>0.13500000000000001</c:v>
                </c:pt>
                <c:pt idx="10">
                  <c:v>8.3000000000000004E-2</c:v>
                </c:pt>
                <c:pt idx="11">
                  <c:v>3.1E-2</c:v>
                </c:pt>
                <c:pt idx="12">
                  <c:v>1.4999999999999999E-2</c:v>
                </c:pt>
                <c:pt idx="13">
                  <c:v>4.3999999999999997E-2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C8-43BF-ADFC-32BDBFD9E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4256"/>
        <c:axId val="391986176"/>
      </c:barChart>
      <c:catAx>
        <c:axId val="3919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98617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984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18-4FCD-A1AE-8C02FF398C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18-4FCD-A1AE-8C02FF398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017024"/>
        <c:axId val="392018944"/>
      </c:barChart>
      <c:catAx>
        <c:axId val="3920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0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0189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0170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'11-903'!$A$67:$A$70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'11-903'!$A$66:$A$70</c15:sqref>
                  </c15:fullRef>
                </c:ext>
              </c:extLst>
            </c:strRef>
          </c:cat>
          <c:val>
            <c:numRef>
              <c:f>'11-903'!$B$67:$B$70</c:f>
              <c:numCache>
                <c:formatCode>_-* #,##0.0\ _P_t_s_-;\-* #,##0.0\ _P_t_s_-;_-* "-"\ _P_t_s_-;_-@_-</c:formatCode>
                <c:ptCount val="4"/>
                <c:pt idx="0">
                  <c:v>0.191</c:v>
                </c:pt>
                <c:pt idx="1">
                  <c:v>0.112</c:v>
                </c:pt>
                <c:pt idx="2">
                  <c:v>4.4999999999999998E-2</c:v>
                </c:pt>
                <c:pt idx="3">
                  <c:v>0.1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'11-903'!$B$66:$B$70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F5-4334-840A-93E0A70D21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'11-903'!$A$67:$A$70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'11-903'!$A$66:$A$70</c15:sqref>
                  </c15:fullRef>
                </c:ext>
              </c:extLst>
            </c:strRef>
          </c:cat>
          <c:val>
            <c:numRef>
              <c:f>'11-903'!$C$67:$C$70</c:f>
              <c:numCache>
                <c:formatCode>_-* #,##0.0\ _P_t_s_-;\-* #,##0.0\ _P_t_s_-;_-* "-"\ _P_t_s_-;_-@_-</c:formatCode>
                <c:ptCount val="4"/>
                <c:pt idx="0">
                  <c:v>4.2000000000000003E-2</c:v>
                </c:pt>
                <c:pt idx="1">
                  <c:v>1.4999999999999999E-2</c:v>
                </c:pt>
                <c:pt idx="2">
                  <c:v>8.9999999999999993E-3</c:v>
                </c:pt>
                <c:pt idx="3">
                  <c:v>3.6999999999999998E-2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'11-903'!$C$66:$C$70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F5-4334-840A-93E0A70D21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'11-903'!$A$67:$A$70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'11-903'!$A$66:$A$70</c15:sqref>
                  </c15:fullRef>
                </c:ext>
              </c:extLst>
            </c:strRef>
          </c:cat>
          <c:val>
            <c:numRef>
              <c:f>'11-903'!$D$67:$D$70</c:f>
              <c:numCache>
                <c:formatCode>_-* #,##0.0\ _P_t_s_-;\-* #,##0.0\ _P_t_s_-;_-* "-"\ _P_t_s_-;_-@_-</c:formatCode>
                <c:ptCount val="4"/>
                <c:pt idx="0">
                  <c:v>0.38200000000000001</c:v>
                </c:pt>
                <c:pt idx="1">
                  <c:v>0.251</c:v>
                </c:pt>
                <c:pt idx="2">
                  <c:v>0.10100000000000001</c:v>
                </c:pt>
                <c:pt idx="3">
                  <c:v>0.25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'11-903'!$D$66:$D$70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F5-4334-840A-93E0A70D2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139520"/>
        <c:axId val="392141056"/>
      </c:barChart>
      <c:catAx>
        <c:axId val="3921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14105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3952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'11-903'!$H$66:$H$70</c:f>
              <c:numCache>
                <c:formatCode>_-* #,##0.0\ _P_t_s_-;\-* #,##0.0\ _P_t_s_-;_-* "-"\ _P_t_s_-;_-@_-</c:formatCode>
                <c:ptCount val="5"/>
                <c:pt idx="0">
                  <c:v>1.6E-2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1E-3</c:v>
                </c:pt>
                <c:pt idx="4">
                  <c:v>5.0000000000000001E-3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FE-4FDF-94B0-C5CB0EB480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'11-903'!$I$66:$I$70</c:f>
              <c:numCache>
                <c:formatCode>_-* #,##0.000\ _P_t_s_-;\-* #,##0.000\ _P_t_s_-;_-* "-"\ _P_t_s_-;_-@_-</c:formatCode>
                <c:ptCount val="5"/>
                <c:pt idx="0">
                  <c:v>5.0999999999999997E-2</c:v>
                </c:pt>
                <c:pt idx="1">
                  <c:v>2.5999999999999999E-2</c:v>
                </c:pt>
                <c:pt idx="2">
                  <c:v>8.9999999999999993E-3</c:v>
                </c:pt>
                <c:pt idx="3">
                  <c:v>5.0000000000000001E-3</c:v>
                </c:pt>
                <c:pt idx="4">
                  <c:v>1.2999999999999999E-2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FE-4FDF-94B0-C5CB0EB480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'11-903'!$J$66:$J$70</c:f>
              <c:numCache>
                <c:formatCode>_-* #,##0.000\ _P_t_s_-;\-* #,##0.000\ _P_t_s_-;_-* "-"\ _P_t_s_-;_-@_-</c:formatCode>
                <c:ptCount val="5"/>
                <c:pt idx="0">
                  <c:v>8.4000000000000005E-2</c:v>
                </c:pt>
                <c:pt idx="1">
                  <c:v>5.3999999999999999E-2</c:v>
                </c:pt>
                <c:pt idx="2">
                  <c:v>1.7999999999999999E-2</c:v>
                </c:pt>
                <c:pt idx="3">
                  <c:v>0.01</c:v>
                </c:pt>
                <c:pt idx="4">
                  <c:v>2.1000000000000001E-2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FE-4FDF-94B0-C5CB0EB48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163712"/>
        <c:axId val="392165248"/>
      </c:barChart>
      <c:catAx>
        <c:axId val="39216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6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165248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63712"/>
        <c:crosses val="autoZero"/>
        <c:crossBetween val="between"/>
        <c:majorUnit val="2.000000000000000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B1-4CAB-8E28-D3DB947708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B1-4CAB-8E28-D3DB94770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190592"/>
        <c:axId val="392196480"/>
      </c:barChart>
      <c:catAx>
        <c:axId val="3921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9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1964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19059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3F-4C30-AA40-C78EEB07FA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3F-4C30-AA40-C78EEB07F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09536"/>
        <c:axId val="392211072"/>
      </c:barChart>
      <c:catAx>
        <c:axId val="39220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1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1107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0953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E6-474F-BD0F-90D79843CB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E6-474F-BD0F-90D79843C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40512"/>
        <c:axId val="392242688"/>
      </c:barChart>
      <c:catAx>
        <c:axId val="3922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4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405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5D-42F7-B08F-A5BAE384A9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5D-42F7-B08F-A5BAE384A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557376"/>
        <c:axId val="657604608"/>
      </c:barChart>
      <c:catAx>
        <c:axId val="6575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60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6046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5573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03-45C5-A759-03C50536D7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03-45C5-A759-03C50536D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0992"/>
        <c:axId val="392270976"/>
      </c:barChart>
      <c:catAx>
        <c:axId val="39226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7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27097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09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'11-903'!$M$59:$M$70</c:f>
              <c:numCache>
                <c:formatCode>_-* #,##0.0\ _P_t_s_-;\-* #,##0.0\ _P_t_s_-;_-* "-"\ _P_t_s_-;_-@_-</c:formatCode>
                <c:ptCount val="12"/>
                <c:pt idx="0">
                  <c:v>0.86599999999999999</c:v>
                </c:pt>
                <c:pt idx="1">
                  <c:v>0.74399999999999999</c:v>
                </c:pt>
                <c:pt idx="2">
                  <c:v>0.41899999999999998</c:v>
                </c:pt>
                <c:pt idx="3">
                  <c:v>0.26700000000000002</c:v>
                </c:pt>
                <c:pt idx="4">
                  <c:v>0.16800000000000001</c:v>
                </c:pt>
                <c:pt idx="5">
                  <c:v>0.125</c:v>
                </c:pt>
                <c:pt idx="6">
                  <c:v>4.9000000000000002E-2</c:v>
                </c:pt>
                <c:pt idx="7">
                  <c:v>3.7999999999999999E-2</c:v>
                </c:pt>
                <c:pt idx="8">
                  <c:v>1.0999999999999999E-2</c:v>
                </c:pt>
                <c:pt idx="9">
                  <c:v>7.0000000000000001E-3</c:v>
                </c:pt>
                <c:pt idx="10">
                  <c:v>4.0000000000000001E-3</c:v>
                </c:pt>
                <c:pt idx="11">
                  <c:v>8.9999999999999993E-3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91-4316-ACAD-662031F15F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'11-903'!$N$59:$N$70</c:f>
              <c:numCache>
                <c:formatCode>_-* #,##0.000\ _P_t_s_-;\-* #,##0.000\ _P_t_s_-;_-* "-"\ _P_t_s_-;_-@_-</c:formatCode>
                <c:ptCount val="12"/>
                <c:pt idx="0">
                  <c:v>1.909</c:v>
                </c:pt>
                <c:pt idx="1">
                  <c:v>1.2569999999999999</c:v>
                </c:pt>
                <c:pt idx="2">
                  <c:v>0.81699999999999995</c:v>
                </c:pt>
                <c:pt idx="3">
                  <c:v>0.45500000000000002</c:v>
                </c:pt>
                <c:pt idx="4">
                  <c:v>0.29599999999999999</c:v>
                </c:pt>
                <c:pt idx="5">
                  <c:v>0.189</c:v>
                </c:pt>
                <c:pt idx="6">
                  <c:v>0.10100000000000001</c:v>
                </c:pt>
                <c:pt idx="7">
                  <c:v>4.4999999999999998E-2</c:v>
                </c:pt>
                <c:pt idx="8">
                  <c:v>0.04</c:v>
                </c:pt>
                <c:pt idx="9">
                  <c:v>1.0999999999999999E-2</c:v>
                </c:pt>
                <c:pt idx="10">
                  <c:v>0.01</c:v>
                </c:pt>
                <c:pt idx="11">
                  <c:v>1.9E-2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91-4316-ACAD-662031F15F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'11-903'!$O$59:$O$70</c:f>
              <c:numCache>
                <c:formatCode>_-* #,##0.000\ _P_t_s_-;\-* #,##0.000\ _P_t_s_-;_-* "-"\ _P_t_s_-;_-@_-</c:formatCode>
                <c:ptCount val="12"/>
                <c:pt idx="0">
                  <c:v>3.04</c:v>
                </c:pt>
                <c:pt idx="1">
                  <c:v>1.3959999999999999</c:v>
                </c:pt>
                <c:pt idx="2">
                  <c:v>0.86799999999999999</c:v>
                </c:pt>
                <c:pt idx="3">
                  <c:v>0.59099999999999997</c:v>
                </c:pt>
                <c:pt idx="4">
                  <c:v>0.47799999999999998</c:v>
                </c:pt>
                <c:pt idx="5">
                  <c:v>0.28399999999999997</c:v>
                </c:pt>
                <c:pt idx="6">
                  <c:v>0.14000000000000001</c:v>
                </c:pt>
                <c:pt idx="7">
                  <c:v>0.13500000000000001</c:v>
                </c:pt>
                <c:pt idx="8">
                  <c:v>8.3000000000000004E-2</c:v>
                </c:pt>
                <c:pt idx="9">
                  <c:v>3.1E-2</c:v>
                </c:pt>
                <c:pt idx="10">
                  <c:v>1.4999999999999999E-2</c:v>
                </c:pt>
                <c:pt idx="11">
                  <c:v>4.3999999999999997E-2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91-4316-ACAD-662031F15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93376"/>
        <c:axId val="392368896"/>
      </c:barChart>
      <c:catAx>
        <c:axId val="39229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68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2368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9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89-4AA2-807B-25013A644B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89-4AA2-807B-25013A644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381952"/>
        <c:axId val="392383488"/>
      </c:barChart>
      <c:catAx>
        <c:axId val="39238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8348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819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6-44B2-A1D8-7164F3D6C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6-44B2-A1D8-7164F3D6C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09088"/>
        <c:axId val="392410624"/>
      </c:barChart>
      <c:catAx>
        <c:axId val="39240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1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10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0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45-455F-B01A-043B282547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45-455F-B01A-043B2825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48256"/>
        <c:axId val="392454528"/>
      </c:barChart>
      <c:catAx>
        <c:axId val="39244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5452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4825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28-49A1-85E1-1760BA44BC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28-49A1-85E1-1760BA44B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476928"/>
        <c:axId val="392478720"/>
      </c:barChart>
      <c:catAx>
        <c:axId val="3924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47872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47692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57-4B95-A7A7-B500A8FBC7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57-4B95-A7A7-B500A8FBC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12256"/>
        <c:axId val="392513792"/>
      </c:barChart>
      <c:catAx>
        <c:axId val="39251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1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1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1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85-4248-92A0-8C6577F25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85-4248-92A0-8C6577F25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26848"/>
        <c:axId val="392549504"/>
      </c:barChart>
      <c:catAx>
        <c:axId val="39252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4950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268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A6-4EC0-8111-F7D973BB76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A6-4EC0-8111-F7D973BB7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63712"/>
        <c:axId val="392569600"/>
      </c:barChart>
      <c:catAx>
        <c:axId val="39256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6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6960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6371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ED-4954-8751-24D64700FC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ED-4954-8751-24D64700F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590848"/>
        <c:axId val="392592384"/>
      </c:barChart>
      <c:catAx>
        <c:axId val="3925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9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92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59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'11-903'!$H$54:$H$56</c:f>
              <c:strCache>
                <c:ptCount val="1"/>
                <c:pt idx="0">
                  <c:v>IFN2: 2.415.000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'11-903'!$H$57:$H$70</c:f>
              <c:numCache>
                <c:formatCode>_-* #,##0.0\ _P_t_s_-;\-* #,##0.0\ _P_t_s_-;_-* "-"\ _P_t_s_-;_-@_-</c:formatCode>
                <c:ptCount val="14"/>
                <c:pt idx="0">
                  <c:v>0.89300000000000002</c:v>
                </c:pt>
                <c:pt idx="1">
                  <c:v>0.39400000000000002</c:v>
                </c:pt>
                <c:pt idx="2">
                  <c:v>0.33</c:v>
                </c:pt>
                <c:pt idx="3">
                  <c:v>0.27500000000000002</c:v>
                </c:pt>
                <c:pt idx="4">
                  <c:v>0.16900000000000001</c:v>
                </c:pt>
                <c:pt idx="5">
                  <c:v>0.11899999999999999</c:v>
                </c:pt>
                <c:pt idx="6">
                  <c:v>9.0999999999999998E-2</c:v>
                </c:pt>
                <c:pt idx="7">
                  <c:v>7.3999999999999996E-2</c:v>
                </c:pt>
                <c:pt idx="8">
                  <c:v>3.5999999999999997E-2</c:v>
                </c:pt>
                <c:pt idx="9">
                  <c:v>1.6E-2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DF-4092-86F8-4FBCF6ED6838}"/>
            </c:ext>
          </c:extLst>
        </c:ser>
        <c:ser>
          <c:idx val="1"/>
          <c:order val="1"/>
          <c:tx>
            <c:strRef>
              <c:f>'11-903'!$I$54:$I$56</c:f>
              <c:strCache>
                <c:ptCount val="1"/>
                <c:pt idx="0">
                  <c:v>IFN3: 4.014.000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'11-903'!$I$57:$I$70</c:f>
              <c:numCache>
                <c:formatCode>_-* #,##0.000\ _P_t_s_-;\-* #,##0.000\ _P_t_s_-;_-* "-"\ _P_t_s_-;_-@_-</c:formatCode>
                <c:ptCount val="14"/>
                <c:pt idx="0">
                  <c:v>0.58899999999999997</c:v>
                </c:pt>
                <c:pt idx="1">
                  <c:v>0.66800000000000004</c:v>
                </c:pt>
                <c:pt idx="2">
                  <c:v>0.88900000000000001</c:v>
                </c:pt>
                <c:pt idx="3">
                  <c:v>0.61699999999999999</c:v>
                </c:pt>
                <c:pt idx="4">
                  <c:v>0.45900000000000002</c:v>
                </c:pt>
                <c:pt idx="5">
                  <c:v>0.32400000000000001</c:v>
                </c:pt>
                <c:pt idx="6">
                  <c:v>0.182</c:v>
                </c:pt>
                <c:pt idx="7">
                  <c:v>0.115</c:v>
                </c:pt>
                <c:pt idx="8">
                  <c:v>6.7000000000000004E-2</c:v>
                </c:pt>
                <c:pt idx="9">
                  <c:v>5.0999999999999997E-2</c:v>
                </c:pt>
                <c:pt idx="10">
                  <c:v>2.5999999999999999E-2</c:v>
                </c:pt>
                <c:pt idx="11">
                  <c:v>8.9999999999999993E-3</c:v>
                </c:pt>
                <c:pt idx="12">
                  <c:v>5.0000000000000001E-3</c:v>
                </c:pt>
                <c:pt idx="13">
                  <c:v>1.2999999999999999E-2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DF-4092-86F8-4FBCF6ED6838}"/>
            </c:ext>
          </c:extLst>
        </c:ser>
        <c:ser>
          <c:idx val="2"/>
          <c:order val="2"/>
          <c:tx>
            <c:strRef>
              <c:f>'11-903'!$J$54:$J$56</c:f>
              <c:strCache>
                <c:ptCount val="1"/>
                <c:pt idx="0">
                  <c:v>IFN4: 2.845.000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'11-903'!$J$57:$J$70</c:f>
              <c:numCache>
                <c:formatCode>_-* #,##0.000\ _P_t_s_-;\-* #,##0.000\ _P_t_s_-;_-* "-"\ _P_t_s_-;_-@_-</c:formatCode>
                <c:ptCount val="14"/>
                <c:pt idx="0">
                  <c:v>6.7000000000000004E-2</c:v>
                </c:pt>
                <c:pt idx="1">
                  <c:v>0.21299999999999999</c:v>
                </c:pt>
                <c:pt idx="2">
                  <c:v>0.32200000000000001</c:v>
                </c:pt>
                <c:pt idx="3">
                  <c:v>0.47599999999999998</c:v>
                </c:pt>
                <c:pt idx="4">
                  <c:v>0.45500000000000002</c:v>
                </c:pt>
                <c:pt idx="5">
                  <c:v>0.41599999999999998</c:v>
                </c:pt>
                <c:pt idx="6">
                  <c:v>0.32100000000000001</c:v>
                </c:pt>
                <c:pt idx="7">
                  <c:v>0.27400000000000002</c:v>
                </c:pt>
                <c:pt idx="8">
                  <c:v>0.114</c:v>
                </c:pt>
                <c:pt idx="9">
                  <c:v>8.4000000000000005E-2</c:v>
                </c:pt>
                <c:pt idx="10">
                  <c:v>5.3999999999999999E-2</c:v>
                </c:pt>
                <c:pt idx="11">
                  <c:v>1.7999999999999999E-2</c:v>
                </c:pt>
                <c:pt idx="12">
                  <c:v>0.01</c:v>
                </c:pt>
                <c:pt idx="13">
                  <c:v>2.1000000000000001E-2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DF-4092-86F8-4FBCF6ED6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982592"/>
        <c:axId val="657984512"/>
      </c:barChart>
      <c:catAx>
        <c:axId val="65798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9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9845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57982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76-4BD8-BA01-2A07BF816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76-4BD8-BA01-2A07BF816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09792"/>
        <c:axId val="392611712"/>
      </c:barChart>
      <c:catAx>
        <c:axId val="39260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117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09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F4-452B-BC18-A246FB3827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F4-452B-BC18-A246FB382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50752"/>
        <c:axId val="392652288"/>
      </c:barChart>
      <c:catAx>
        <c:axId val="3926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52288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50752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3D-41C3-B2A7-45980D72B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3D-41C3-B2A7-45980D72B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81728"/>
        <c:axId val="392683904"/>
      </c:barChart>
      <c:catAx>
        <c:axId val="39268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6839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6817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2D-41C4-8F4B-FB4B5DC8B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2D-41C4-8F4B-FB4B5DC8B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767744"/>
        <c:axId val="601923584"/>
      </c:barChart>
      <c:catAx>
        <c:axId val="58476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9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92358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8476774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D8-4FD2-AD3B-627D9BD575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D8-4FD2-AD3B-627D9BD57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940736"/>
        <c:axId val="601942272"/>
      </c:barChart>
      <c:catAx>
        <c:axId val="6019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9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94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194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canariensis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'11-903'!$R$54:$R$56</c:f>
              <c:strCache>
                <c:ptCount val="1"/>
                <c:pt idx="0">
                  <c:v>IFN2: 1.217.000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'11-903'!$R$57:$R$70</c:f>
              <c:numCache>
                <c:formatCode>_-* #,##0.0\ _P_t_s_-;\-* #,##0.0\ _P_t_s_-;_-* "-"\ _P_t_s_-;_-@_-</c:formatCode>
                <c:ptCount val="14"/>
                <c:pt idx="0">
                  <c:v>0.189</c:v>
                </c:pt>
                <c:pt idx="1">
                  <c:v>0.27900000000000003</c:v>
                </c:pt>
                <c:pt idx="2">
                  <c:v>0.19500000000000001</c:v>
                </c:pt>
                <c:pt idx="3">
                  <c:v>0.114</c:v>
                </c:pt>
                <c:pt idx="4">
                  <c:v>0.10199999999999999</c:v>
                </c:pt>
                <c:pt idx="5">
                  <c:v>5.2999999999999999E-2</c:v>
                </c:pt>
                <c:pt idx="6">
                  <c:v>3.3000000000000002E-2</c:v>
                </c:pt>
                <c:pt idx="7">
                  <c:v>3.5000000000000003E-2</c:v>
                </c:pt>
                <c:pt idx="8">
                  <c:v>2.9000000000000001E-2</c:v>
                </c:pt>
                <c:pt idx="9">
                  <c:v>2.4E-2</c:v>
                </c:pt>
                <c:pt idx="10">
                  <c:v>2.5000000000000001E-2</c:v>
                </c:pt>
                <c:pt idx="11">
                  <c:v>2.9000000000000001E-2</c:v>
                </c:pt>
                <c:pt idx="12">
                  <c:v>2.8000000000000001E-2</c:v>
                </c:pt>
                <c:pt idx="13">
                  <c:v>8.2000000000000003E-2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CA-42B5-909E-E0FA69C0E17B}"/>
            </c:ext>
          </c:extLst>
        </c:ser>
        <c:ser>
          <c:idx val="1"/>
          <c:order val="1"/>
          <c:tx>
            <c:strRef>
              <c:f>'11-903'!$S$54:$S$56</c:f>
              <c:strCache>
                <c:ptCount val="1"/>
                <c:pt idx="0">
                  <c:v>IFN3: 2.202.000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'11-903'!$S$57:$S$70</c:f>
              <c:numCache>
                <c:formatCode>_-* #,##0.000\ _P_t_s_-;\-* #,##0.000\ _P_t_s_-;_-* "-"\ _P_t_s_-;_-@_-</c:formatCode>
                <c:ptCount val="14"/>
                <c:pt idx="0">
                  <c:v>0.2</c:v>
                </c:pt>
                <c:pt idx="1">
                  <c:v>0.33100000000000002</c:v>
                </c:pt>
                <c:pt idx="2">
                  <c:v>0.45700000000000002</c:v>
                </c:pt>
                <c:pt idx="3">
                  <c:v>0.316</c:v>
                </c:pt>
                <c:pt idx="4">
                  <c:v>0.22600000000000001</c:v>
                </c:pt>
                <c:pt idx="5">
                  <c:v>0.17599999999999999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5.7000000000000002E-2</c:v>
                </c:pt>
                <c:pt idx="9">
                  <c:v>5.0999999999999997E-2</c:v>
                </c:pt>
                <c:pt idx="10">
                  <c:v>4.7E-2</c:v>
                </c:pt>
                <c:pt idx="11">
                  <c:v>3.5999999999999997E-2</c:v>
                </c:pt>
                <c:pt idx="12">
                  <c:v>2.4E-2</c:v>
                </c:pt>
                <c:pt idx="13">
                  <c:v>0.14099999999999999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CA-42B5-909E-E0FA69C0E17B}"/>
            </c:ext>
          </c:extLst>
        </c:ser>
        <c:ser>
          <c:idx val="2"/>
          <c:order val="2"/>
          <c:tx>
            <c:strRef>
              <c:f>'11-903'!$T$54:$T$56</c:f>
              <c:strCache>
                <c:ptCount val="1"/>
                <c:pt idx="0">
                  <c:v>IFN4: 2.446.000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'11-903'!$T$57:$T$70</c:f>
              <c:numCache>
                <c:formatCode>_-* #,##0.000\ _P_t_s_-;\-* #,##0.000\ _P_t_s_-;_-* "-"\ _P_t_s_-;_-@_-</c:formatCode>
                <c:ptCount val="14"/>
                <c:pt idx="0">
                  <c:v>0.155</c:v>
                </c:pt>
                <c:pt idx="1">
                  <c:v>0.17599999999999999</c:v>
                </c:pt>
                <c:pt idx="2">
                  <c:v>0.45</c:v>
                </c:pt>
                <c:pt idx="3">
                  <c:v>0.44900000000000001</c:v>
                </c:pt>
                <c:pt idx="4">
                  <c:v>0.318</c:v>
                </c:pt>
                <c:pt idx="5">
                  <c:v>0.26100000000000001</c:v>
                </c:pt>
                <c:pt idx="6">
                  <c:v>0.16500000000000001</c:v>
                </c:pt>
                <c:pt idx="7">
                  <c:v>9.7000000000000003E-2</c:v>
                </c:pt>
                <c:pt idx="8">
                  <c:v>6.4000000000000001E-2</c:v>
                </c:pt>
                <c:pt idx="9">
                  <c:v>5.6000000000000001E-2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2.1999999999999999E-2</c:v>
                </c:pt>
                <c:pt idx="13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CA-42B5-909E-E0FA69C0E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316800"/>
        <c:axId val="624318720"/>
      </c:barChart>
      <c:catAx>
        <c:axId val="6243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3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318720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3168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'11-903'!$R$64:$R$70</c:f>
              <c:numCache>
                <c:formatCode>_-* #,##0.0\ _P_t_s_-;\-* #,##0.0\ _P_t_s_-;_-* "-"\ _P_t_s_-;_-@_-</c:formatCode>
                <c:ptCount val="7"/>
                <c:pt idx="0">
                  <c:v>3.5000000000000003E-2</c:v>
                </c:pt>
                <c:pt idx="1">
                  <c:v>2.9000000000000001E-2</c:v>
                </c:pt>
                <c:pt idx="2">
                  <c:v>2.4E-2</c:v>
                </c:pt>
                <c:pt idx="3">
                  <c:v>2.5000000000000001E-2</c:v>
                </c:pt>
                <c:pt idx="4">
                  <c:v>2.9000000000000001E-2</c:v>
                </c:pt>
                <c:pt idx="5">
                  <c:v>2.8000000000000001E-2</c:v>
                </c:pt>
                <c:pt idx="6">
                  <c:v>8.2000000000000003E-2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69-445F-9A53-15187DBC74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'11-903'!$S$64:$S$70</c:f>
              <c:numCache>
                <c:formatCode>_-* #,##0.000\ _P_t_s_-;\-* #,##0.000\ _P_t_s_-;_-* "-"\ _P_t_s_-;_-@_-</c:formatCode>
                <c:ptCount val="7"/>
                <c:pt idx="0">
                  <c:v>7.0000000000000007E-2</c:v>
                </c:pt>
                <c:pt idx="1">
                  <c:v>5.7000000000000002E-2</c:v>
                </c:pt>
                <c:pt idx="2">
                  <c:v>5.0999999999999997E-2</c:v>
                </c:pt>
                <c:pt idx="3">
                  <c:v>4.7E-2</c:v>
                </c:pt>
                <c:pt idx="4">
                  <c:v>3.5999999999999997E-2</c:v>
                </c:pt>
                <c:pt idx="5">
                  <c:v>2.4E-2</c:v>
                </c:pt>
                <c:pt idx="6">
                  <c:v>0.14099999999999999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69-445F-9A53-15187DBC742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'11-903'!$T$64:$T$70</c:f>
              <c:numCache>
                <c:formatCode>_-* #,##0.000\ _P_t_s_-;\-* #,##0.000\ _P_t_s_-;_-* "-"\ _P_t_s_-;_-@_-</c:formatCode>
                <c:ptCount val="7"/>
                <c:pt idx="0">
                  <c:v>9.7000000000000003E-2</c:v>
                </c:pt>
                <c:pt idx="1">
                  <c:v>6.4000000000000001E-2</c:v>
                </c:pt>
                <c:pt idx="2">
                  <c:v>5.6000000000000001E-2</c:v>
                </c:pt>
                <c:pt idx="3">
                  <c:v>4.9000000000000002E-2</c:v>
                </c:pt>
                <c:pt idx="4">
                  <c:v>0.05</c:v>
                </c:pt>
                <c:pt idx="5">
                  <c:v>2.1999999999999999E-2</c:v>
                </c:pt>
                <c:pt idx="6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69-445F-9A53-15187DBC7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559616"/>
        <c:axId val="624561152"/>
      </c:barChart>
      <c:catAx>
        <c:axId val="62455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5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561152"/>
        <c:scaling>
          <c:orientation val="minMax"/>
          <c:max val="0.15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559616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0-4E0A-B56B-BBA2B61946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0-4E0A-B56B-BBA2B6194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734592"/>
        <c:axId val="624736128"/>
      </c:barChart>
      <c:catAx>
        <c:axId val="6247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7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7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473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'11-903'!$X$54:$X$56</c:f>
              <c:strCache>
                <c:ptCount val="1"/>
                <c:pt idx="0">
                  <c:v>IFN3: 1.920.000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'11-903'!$W$57:$W$70</c:f>
              <c:numCache>
                <c:formatCode>_-* #,##0.0\ _P_t_s_-;\-* #,##0.0\ _P_t_s_-;_-* "-"\ _P_t_s_-;_-@_-</c:formatCode>
                <c:ptCount val="14"/>
                <c:pt idx="0">
                  <c:v>0.28399999999999997</c:v>
                </c:pt>
                <c:pt idx="1">
                  <c:v>8.3000000000000004E-2</c:v>
                </c:pt>
                <c:pt idx="2">
                  <c:v>5.8999999999999997E-2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1.2999999999999999E-2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cat>
          <c:val>
            <c:numRef>
              <c:f>'11-903'!$X$57:$X$70</c:f>
              <c:numCache>
                <c:formatCode>_-* #,##0.000\ _P_t_s_-;\-* #,##0.000\ _P_t_s_-;_-* "-"\ _P_t_s_-;_-@_-</c:formatCode>
                <c:ptCount val="14"/>
                <c:pt idx="0">
                  <c:v>0.33900000000000002</c:v>
                </c:pt>
                <c:pt idx="1">
                  <c:v>0.46</c:v>
                </c:pt>
                <c:pt idx="2">
                  <c:v>0.32100000000000001</c:v>
                </c:pt>
                <c:pt idx="3">
                  <c:v>0.23499999999999999</c:v>
                </c:pt>
                <c:pt idx="4">
                  <c:v>0.14499999999999999</c:v>
                </c:pt>
                <c:pt idx="5">
                  <c:v>0.127</c:v>
                </c:pt>
                <c:pt idx="6">
                  <c:v>0.08</c:v>
                </c:pt>
                <c:pt idx="7">
                  <c:v>5.3999999999999999E-2</c:v>
                </c:pt>
                <c:pt idx="8">
                  <c:v>3.2000000000000001E-2</c:v>
                </c:pt>
                <c:pt idx="9">
                  <c:v>3.1E-2</c:v>
                </c:pt>
                <c:pt idx="10">
                  <c:v>2.1000000000000001E-2</c:v>
                </c:pt>
                <c:pt idx="11">
                  <c:v>1.2E-2</c:v>
                </c:pt>
                <c:pt idx="12">
                  <c:v>2.1000000000000001E-2</c:v>
                </c:pt>
                <c:pt idx="13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AA-4434-97F7-70E3C9B1EDC2}"/>
            </c:ext>
          </c:extLst>
        </c:ser>
        <c:ser>
          <c:idx val="1"/>
          <c:order val="1"/>
          <c:tx>
            <c:strRef>
              <c:f>'11-903'!$Y$54:$Y$56</c:f>
              <c:strCache>
                <c:ptCount val="1"/>
                <c:pt idx="0">
                  <c:v>IFN4: 2.446.000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'11-903'!$W$57:$W$70</c:f>
              <c:numCache>
                <c:formatCode>_-* #,##0.0\ _P_t_s_-;\-* #,##0.0\ _P_t_s_-;_-* "-"\ _P_t_s_-;_-@_-</c:formatCode>
                <c:ptCount val="14"/>
                <c:pt idx="0">
                  <c:v>0.28399999999999997</c:v>
                </c:pt>
                <c:pt idx="1">
                  <c:v>8.3000000000000004E-2</c:v>
                </c:pt>
                <c:pt idx="2">
                  <c:v>5.8999999999999997E-2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1.2999999999999999E-2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cat>
          <c:val>
            <c:numRef>
              <c:f>'11-903'!$Y$57:$Y$70</c:f>
              <c:numCache>
                <c:formatCode>_-* #,##0.000\ _P_t_s_-;\-* #,##0.000\ _P_t_s_-;_-* "-"\ _P_t_s_-;_-@_-</c:formatCode>
                <c:ptCount val="14"/>
                <c:pt idx="0">
                  <c:v>0.155</c:v>
                </c:pt>
                <c:pt idx="1">
                  <c:v>0.17599999999999999</c:v>
                </c:pt>
                <c:pt idx="2">
                  <c:v>0.45</c:v>
                </c:pt>
                <c:pt idx="3">
                  <c:v>0.44900000000000001</c:v>
                </c:pt>
                <c:pt idx="4">
                  <c:v>0.318</c:v>
                </c:pt>
                <c:pt idx="5">
                  <c:v>0.26100000000000001</c:v>
                </c:pt>
                <c:pt idx="6">
                  <c:v>0.16500000000000001</c:v>
                </c:pt>
                <c:pt idx="7">
                  <c:v>9.7000000000000003E-2</c:v>
                </c:pt>
                <c:pt idx="8">
                  <c:v>6.4000000000000001E-2</c:v>
                </c:pt>
                <c:pt idx="9">
                  <c:v>5.6000000000000001E-2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2.1999999999999999E-2</c:v>
                </c:pt>
                <c:pt idx="13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AA-4434-97F7-70E3C9B1E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093248"/>
        <c:axId val="625095424"/>
      </c:barChart>
      <c:catAx>
        <c:axId val="62509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09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0954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0932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</c:numCache>
            </c:numRef>
          </c:cat>
          <c:val>
            <c:numRef>
              <c:f>'11-903'!$X$65:$X$70</c:f>
              <c:numCache>
                <c:formatCode>_-* #,##0.000\ _P_t_s_-;\-* #,##0.000\ _P_t_s_-;_-* "-"\ _P_t_s_-;_-@_-</c:formatCode>
                <c:ptCount val="6"/>
                <c:pt idx="0">
                  <c:v>3.2000000000000001E-2</c:v>
                </c:pt>
                <c:pt idx="1">
                  <c:v>3.1E-2</c:v>
                </c:pt>
                <c:pt idx="2">
                  <c:v>2.1000000000000001E-2</c:v>
                </c:pt>
                <c:pt idx="3">
                  <c:v>1.2E-2</c:v>
                </c:pt>
                <c:pt idx="4">
                  <c:v>2.1000000000000001E-2</c:v>
                </c:pt>
                <c:pt idx="5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88-405E-A5BC-08C4EB3E42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</c:numCache>
            </c:numRef>
          </c:cat>
          <c:val>
            <c:numRef>
              <c:f>'11-903'!$Y$65:$Y$70</c:f>
              <c:numCache>
                <c:formatCode>_-* #,##0.000\ _P_t_s_-;\-* #,##0.000\ _P_t_s_-;_-* "-"\ _P_t_s_-;_-@_-</c:formatCode>
                <c:ptCount val="6"/>
                <c:pt idx="0">
                  <c:v>6.4000000000000001E-2</c:v>
                </c:pt>
                <c:pt idx="1">
                  <c:v>5.6000000000000001E-2</c:v>
                </c:pt>
                <c:pt idx="2">
                  <c:v>4.9000000000000002E-2</c:v>
                </c:pt>
                <c:pt idx="3">
                  <c:v>0.05</c:v>
                </c:pt>
                <c:pt idx="4">
                  <c:v>2.1999999999999999E-2</c:v>
                </c:pt>
                <c:pt idx="5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88-405E-A5BC-08C4EB3E4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122304"/>
        <c:axId val="625124096"/>
      </c:barChart>
      <c:catAx>
        <c:axId val="6251223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12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1240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1223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4F-4128-81DA-CBD7FCDBE1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4F-4128-81DA-CBD7FCDBE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633344"/>
        <c:axId val="664856832"/>
      </c:barChart>
      <c:catAx>
        <c:axId val="66463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48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85683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46333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91-442C-8CF5-0E6E8E527A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91-442C-8CF5-0E6E8E527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27264"/>
        <c:axId val="625228800"/>
      </c:barChart>
      <c:catAx>
        <c:axId val="62522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2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22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22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D4-4285-B824-F8F2CCC978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D4-4285-B824-F8F2CCC97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62592"/>
        <c:axId val="625264512"/>
      </c:barChart>
      <c:catAx>
        <c:axId val="6252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2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2645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26259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5E-48AD-9CA0-E7CEE9A66B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5E-48AD-9CA0-E7CEE9A66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299456"/>
        <c:axId val="625300992"/>
      </c:barChart>
      <c:catAx>
        <c:axId val="62529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0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0099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2994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1D-412F-B757-8CD5323430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1D-412F-B757-8CD532343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330432"/>
        <c:axId val="625332224"/>
      </c:barChart>
      <c:catAx>
        <c:axId val="62533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3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3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'11-903'!$AC$54:$AC$56</c:f>
              <c:strCache>
                <c:ptCount val="1"/>
                <c:pt idx="0">
                  <c:v>IFN3: 10.326.000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'11-903'!$AB$57:$AB$70</c:f>
              <c:numCache>
                <c:formatCode>_-* #,##0.0\ _P_t_s_-;\-* #,##0.0\ _P_t_s_-;_-* "-"\ _P_t_s_-;_-@_-</c:formatCode>
                <c:ptCount val="14"/>
                <c:pt idx="0">
                  <c:v>2.7829999999999999</c:v>
                </c:pt>
                <c:pt idx="1">
                  <c:v>0.40799999999999997</c:v>
                </c:pt>
                <c:pt idx="2">
                  <c:v>0.20300000000000001</c:v>
                </c:pt>
                <c:pt idx="3">
                  <c:v>0.151</c:v>
                </c:pt>
                <c:pt idx="4">
                  <c:v>8.3000000000000004E-2</c:v>
                </c:pt>
                <c:pt idx="5">
                  <c:v>0.08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2.7E-2</c:v>
                </c:pt>
                <c:pt idx="9">
                  <c:v>2.5000000000000001E-2</c:v>
                </c:pt>
                <c:pt idx="10">
                  <c:v>2.5999999999999999E-2</c:v>
                </c:pt>
                <c:pt idx="11">
                  <c:v>0.02</c:v>
                </c:pt>
                <c:pt idx="12">
                  <c:v>1.2E-2</c:v>
                </c:pt>
                <c:pt idx="13">
                  <c:v>3.5000000000000003E-2</c:v>
                </c:pt>
              </c:numCache>
            </c:numRef>
          </c:cat>
          <c:val>
            <c:numRef>
              <c:f>'11-903'!$AC$57:$AC$70</c:f>
              <c:numCache>
                <c:formatCode>_-* #,##0.000\ _P_t_s_-;\-* #,##0.000\ _P_t_s_-;_-* "-"\ _P_t_s_-;_-@_-</c:formatCode>
                <c:ptCount val="14"/>
                <c:pt idx="0">
                  <c:v>7.0129999999999999</c:v>
                </c:pt>
                <c:pt idx="1">
                  <c:v>1.764</c:v>
                </c:pt>
                <c:pt idx="2">
                  <c:v>0.46700000000000003</c:v>
                </c:pt>
                <c:pt idx="3">
                  <c:v>0.22600000000000001</c:v>
                </c:pt>
                <c:pt idx="4">
                  <c:v>0.22600000000000001</c:v>
                </c:pt>
                <c:pt idx="5">
                  <c:v>0.16600000000000001</c:v>
                </c:pt>
                <c:pt idx="6">
                  <c:v>0.13300000000000001</c:v>
                </c:pt>
                <c:pt idx="7">
                  <c:v>5.3999999999999999E-2</c:v>
                </c:pt>
                <c:pt idx="8">
                  <c:v>5.0999999999999997E-2</c:v>
                </c:pt>
                <c:pt idx="9">
                  <c:v>5.2999999999999999E-2</c:v>
                </c:pt>
                <c:pt idx="10">
                  <c:v>4.2999999999999997E-2</c:v>
                </c:pt>
                <c:pt idx="11">
                  <c:v>2.9000000000000001E-2</c:v>
                </c:pt>
                <c:pt idx="12">
                  <c:v>1.7999999999999999E-2</c:v>
                </c:pt>
                <c:pt idx="13">
                  <c:v>8.3000000000000004E-2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36-42FF-AD18-064B826131D6}"/>
            </c:ext>
          </c:extLst>
        </c:ser>
        <c:ser>
          <c:idx val="1"/>
          <c:order val="1"/>
          <c:tx>
            <c:strRef>
              <c:f>'11-903'!$AD$54:$AD$56</c:f>
              <c:strCache>
                <c:ptCount val="1"/>
                <c:pt idx="0">
                  <c:v>IFN4: 18.986.000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'11-903'!$AB$57:$AB$70</c:f>
              <c:numCache>
                <c:formatCode>_-* #,##0.0\ _P_t_s_-;\-* #,##0.0\ _P_t_s_-;_-* "-"\ _P_t_s_-;_-@_-</c:formatCode>
                <c:ptCount val="14"/>
                <c:pt idx="0">
                  <c:v>2.7829999999999999</c:v>
                </c:pt>
                <c:pt idx="1">
                  <c:v>0.40799999999999997</c:v>
                </c:pt>
                <c:pt idx="2">
                  <c:v>0.20300000000000001</c:v>
                </c:pt>
                <c:pt idx="3">
                  <c:v>0.151</c:v>
                </c:pt>
                <c:pt idx="4">
                  <c:v>8.3000000000000004E-2</c:v>
                </c:pt>
                <c:pt idx="5">
                  <c:v>0.08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2.7E-2</c:v>
                </c:pt>
                <c:pt idx="9">
                  <c:v>2.5000000000000001E-2</c:v>
                </c:pt>
                <c:pt idx="10">
                  <c:v>2.5999999999999999E-2</c:v>
                </c:pt>
                <c:pt idx="11">
                  <c:v>0.02</c:v>
                </c:pt>
                <c:pt idx="12">
                  <c:v>1.2E-2</c:v>
                </c:pt>
                <c:pt idx="13">
                  <c:v>3.5000000000000003E-2</c:v>
                </c:pt>
              </c:numCache>
            </c:numRef>
          </c:cat>
          <c:val>
            <c:numRef>
              <c:f>'11-903'!$AD$57:$AD$70</c:f>
              <c:numCache>
                <c:formatCode>_-* #,##0.000\ _P_t_s_-;\-* #,##0.000\ _P_t_s_-;_-* "-"\ _P_t_s_-;_-@_-</c:formatCode>
                <c:ptCount val="14"/>
                <c:pt idx="0">
                  <c:v>11.739000000000001</c:v>
                </c:pt>
                <c:pt idx="1">
                  <c:v>3.9489999999999998</c:v>
                </c:pt>
                <c:pt idx="2">
                  <c:v>1.5860000000000001</c:v>
                </c:pt>
                <c:pt idx="3">
                  <c:v>0.51900000000000002</c:v>
                </c:pt>
                <c:pt idx="4">
                  <c:v>0.31900000000000001</c:v>
                </c:pt>
                <c:pt idx="5">
                  <c:v>0.20399999999999999</c:v>
                </c:pt>
                <c:pt idx="6">
                  <c:v>0.16500000000000001</c:v>
                </c:pt>
                <c:pt idx="7">
                  <c:v>0.14099999999999999</c:v>
                </c:pt>
                <c:pt idx="8">
                  <c:v>6.5000000000000002E-2</c:v>
                </c:pt>
                <c:pt idx="9">
                  <c:v>7.0999999999999994E-2</c:v>
                </c:pt>
                <c:pt idx="10">
                  <c:v>5.0999999999999997E-2</c:v>
                </c:pt>
                <c:pt idx="11">
                  <c:v>4.3999999999999997E-2</c:v>
                </c:pt>
                <c:pt idx="12">
                  <c:v>2.7E-2</c:v>
                </c:pt>
                <c:pt idx="13">
                  <c:v>0.106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36-42FF-AD18-064B82613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349376"/>
        <c:axId val="625351296"/>
      </c:barChart>
      <c:catAx>
        <c:axId val="62534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5129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493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'11-903'!$AB$65:$AB$70</c:f>
              <c:numCache>
                <c:formatCode>_-* #,##0.0\ _P_t_s_-;\-* #,##0.0\ _P_t_s_-;_-* "-"\ _P_t_s_-;_-@_-</c:formatCode>
                <c:ptCount val="6"/>
                <c:pt idx="0">
                  <c:v>2.7E-2</c:v>
                </c:pt>
                <c:pt idx="1">
                  <c:v>2.5000000000000001E-2</c:v>
                </c:pt>
                <c:pt idx="2">
                  <c:v>2.5999999999999999E-2</c:v>
                </c:pt>
                <c:pt idx="3">
                  <c:v>0.02</c:v>
                </c:pt>
                <c:pt idx="4">
                  <c:v>1.2E-2</c:v>
                </c:pt>
                <c:pt idx="5">
                  <c:v>3.5000000000000003E-2</c:v>
                </c:pt>
              </c:numCache>
            </c:numRef>
          </c:cat>
          <c:val>
            <c:numRef>
              <c:f>'11-903'!$AC$65:$AC$70</c:f>
              <c:numCache>
                <c:formatCode>_-* #,##0.000\ _P_t_s_-;\-* #,##0.000\ _P_t_s_-;_-* "-"\ _P_t_s_-;_-@_-</c:formatCode>
                <c:ptCount val="6"/>
                <c:pt idx="0">
                  <c:v>5.0999999999999997E-2</c:v>
                </c:pt>
                <c:pt idx="1">
                  <c:v>5.2999999999999999E-2</c:v>
                </c:pt>
                <c:pt idx="2">
                  <c:v>4.2999999999999997E-2</c:v>
                </c:pt>
                <c:pt idx="3">
                  <c:v>2.9000000000000001E-2</c:v>
                </c:pt>
                <c:pt idx="4">
                  <c:v>1.7999999999999999E-2</c:v>
                </c:pt>
                <c:pt idx="5">
                  <c:v>8.3000000000000004E-2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ED-4A99-B56F-F78F5E849F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'11-903'!$AB$65:$AB$70</c:f>
              <c:numCache>
                <c:formatCode>_-* #,##0.0\ _P_t_s_-;\-* #,##0.0\ _P_t_s_-;_-* "-"\ _P_t_s_-;_-@_-</c:formatCode>
                <c:ptCount val="6"/>
                <c:pt idx="0">
                  <c:v>2.7E-2</c:v>
                </c:pt>
                <c:pt idx="1">
                  <c:v>2.5000000000000001E-2</c:v>
                </c:pt>
                <c:pt idx="2">
                  <c:v>2.5999999999999999E-2</c:v>
                </c:pt>
                <c:pt idx="3">
                  <c:v>0.02</c:v>
                </c:pt>
                <c:pt idx="4">
                  <c:v>1.2E-2</c:v>
                </c:pt>
                <c:pt idx="5">
                  <c:v>3.5000000000000003E-2</c:v>
                </c:pt>
              </c:numCache>
            </c:numRef>
          </c:cat>
          <c:val>
            <c:numRef>
              <c:f>'11-903'!$AD$65:$AD$70</c:f>
              <c:numCache>
                <c:formatCode>_-* #,##0.000\ _P_t_s_-;\-* #,##0.000\ _P_t_s_-;_-* "-"\ _P_t_s_-;_-@_-</c:formatCode>
                <c:ptCount val="6"/>
                <c:pt idx="0">
                  <c:v>6.5000000000000002E-2</c:v>
                </c:pt>
                <c:pt idx="1">
                  <c:v>7.0999999999999994E-2</c:v>
                </c:pt>
                <c:pt idx="2">
                  <c:v>5.0999999999999997E-2</c:v>
                </c:pt>
                <c:pt idx="3">
                  <c:v>4.3999999999999997E-2</c:v>
                </c:pt>
                <c:pt idx="4">
                  <c:v>2.7E-2</c:v>
                </c:pt>
                <c:pt idx="5">
                  <c:v>0.106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EED-4A99-B56F-F78F5E849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390720"/>
        <c:axId val="625392256"/>
      </c:barChart>
      <c:catAx>
        <c:axId val="6253907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39225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39072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7-4192-B9D2-75B19620B2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7-4192-B9D2-75B19620B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483136"/>
        <c:axId val="625497216"/>
      </c:barChart>
      <c:catAx>
        <c:axId val="62548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4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49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48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A4-45D2-A3B5-3652E8E606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A4-45D2-A3B5-3652E8E60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530368"/>
        <c:axId val="625532288"/>
      </c:barChart>
      <c:catAx>
        <c:axId val="62553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53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53228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53036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52-4D8D-9D40-30DEE7ED9E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52-4D8D-9D40-30DEE7ED9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554944"/>
        <c:axId val="625556480"/>
      </c:barChart>
      <c:catAx>
        <c:axId val="6255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5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55648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5549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17-4503-90C7-0BF751111E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17-4503-90C7-0BF751111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10752"/>
        <c:axId val="625612288"/>
      </c:barChart>
      <c:catAx>
        <c:axId val="62561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6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612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61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9-46BE-92BA-D7BBFDFFE7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9-46BE-92BA-D7BBFDFFE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5103744"/>
        <c:axId val="389439872"/>
      </c:barChart>
      <c:catAx>
        <c:axId val="66510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43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43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5103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B8-4C11-ABC7-B4F486EEA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B8-4C11-ABC7-B4F486EEA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58112"/>
        <c:axId val="625672576"/>
      </c:barChart>
      <c:catAx>
        <c:axId val="62565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6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67257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65811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A9-4BE5-9DCE-079B552AE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A9-4BE5-9DCE-079B552AE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719552"/>
        <c:axId val="625733632"/>
      </c:barChart>
      <c:catAx>
        <c:axId val="6257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7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733632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7195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43-409A-84B4-8E2F462DF0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43-409A-84B4-8E2F462DF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976064"/>
        <c:axId val="625977600"/>
      </c:barChart>
      <c:catAx>
        <c:axId val="62597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97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977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9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09-4B51-AE91-3CC1A216A2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09-4B51-AE91-3CC1A216A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990656"/>
        <c:axId val="626025600"/>
      </c:barChart>
      <c:catAx>
        <c:axId val="62599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02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02560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599065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7-4F9D-A3B3-417011FE7B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7-4F9D-A3B3-417011FE7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109440"/>
        <c:axId val="626111232"/>
      </c:barChart>
      <c:catAx>
        <c:axId val="62610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11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11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10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7C-41F7-805D-1CCB30EF38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7C-41F7-805D-1CCB30EF3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353664"/>
        <c:axId val="626355584"/>
      </c:barChart>
      <c:catAx>
        <c:axId val="6263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3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35558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35366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6-4FA5-AAE6-9557C4BA1E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6-4FA5-AAE6-9557C4BA1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390528"/>
        <c:axId val="626392064"/>
      </c:barChart>
      <c:catAx>
        <c:axId val="62639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3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3920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390528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75-41D3-B797-B249DC2997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75-41D3-B797-B249DC299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565120"/>
        <c:axId val="626566656"/>
      </c:barChart>
      <c:catAx>
        <c:axId val="62656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56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31-4C7F-B318-C22EDBA41A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31-4C7F-B318-C22EDBA41AA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31-4C7F-B318-C22EDBA4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597248"/>
        <c:axId val="626599424"/>
      </c:barChart>
      <c:catAx>
        <c:axId val="62659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5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9942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597248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5B-4914-A2CE-7696A06E57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5B-4914-A2CE-7696A06E57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C5B-4914-A2CE-7696A06E5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643712"/>
        <c:axId val="626645248"/>
      </c:barChart>
      <c:catAx>
        <c:axId val="6266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6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64524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643712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08-4665-867A-E70E0BE659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08-4665-867A-E70E0BE65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449984"/>
        <c:axId val="389451776"/>
      </c:barChart>
      <c:catAx>
        <c:axId val="3894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451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44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3F-4C7A-B7AC-98FD27AC3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3F-4C7A-B7AC-98FD27AC3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662400"/>
        <c:axId val="626680576"/>
      </c:barChart>
      <c:catAx>
        <c:axId val="62666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680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66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FD-4B10-ADDA-0E4F53051D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FD-4B10-ADDA-0E4F53051D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4FD-4B10-ADDA-0E4F53051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715264"/>
        <c:axId val="626918144"/>
      </c:barChart>
      <c:catAx>
        <c:axId val="6267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9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918144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715264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33-4E37-9645-4FFD42ADA4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33-4E37-9645-4FFD42ADA4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633-4E37-9645-4FFD42ADA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966528"/>
        <c:axId val="626968064"/>
      </c:barChart>
      <c:catAx>
        <c:axId val="62696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968064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6966528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32-442A-9D77-75B56B370A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32-442A-9D77-75B56B370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058944"/>
        <c:axId val="627077120"/>
      </c:barChart>
      <c:catAx>
        <c:axId val="62705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70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707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705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C0-48C7-A63B-82CED3563F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C0-48C7-A63B-82CED3563F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CC0-48C7-A63B-82CED3563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852032"/>
        <c:axId val="636121088"/>
      </c:barChart>
      <c:catAx>
        <c:axId val="6298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1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121088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985203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E5-42CF-8ACA-671DC9E7DA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E5-42CF-8ACA-671DC9E7DAD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CE5-42CF-8ACA-671DC9E7D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6414976"/>
        <c:axId val="636486400"/>
      </c:barChart>
      <c:catAx>
        <c:axId val="63641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48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486400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41497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28-442F-9A06-D27D0D094D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28-442F-9A06-D27D0D094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6671488"/>
        <c:axId val="636673024"/>
      </c:barChart>
      <c:catAx>
        <c:axId val="63667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67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673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67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'11-903'!$X$54:$X$56</c:f>
              <c:strCache>
                <c:ptCount val="1"/>
                <c:pt idx="0">
                  <c:v>IFN3: 1.920.000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'11-903'!$W$57:$W$70</c:f>
              <c:numCache>
                <c:formatCode>_-* #,##0.0\ _P_t_s_-;\-* #,##0.0\ _P_t_s_-;_-* "-"\ _P_t_s_-;_-@_-</c:formatCode>
                <c:ptCount val="14"/>
                <c:pt idx="0">
                  <c:v>0.28399999999999997</c:v>
                </c:pt>
                <c:pt idx="1">
                  <c:v>8.3000000000000004E-2</c:v>
                </c:pt>
                <c:pt idx="2">
                  <c:v>5.8999999999999997E-2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1.2999999999999999E-2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cat>
          <c:val>
            <c:numRef>
              <c:f>'11-903'!$X$57:$X$70</c:f>
              <c:numCache>
                <c:formatCode>_-* #,##0.000\ _P_t_s_-;\-* #,##0.000\ _P_t_s_-;_-* "-"\ _P_t_s_-;_-@_-</c:formatCode>
                <c:ptCount val="14"/>
                <c:pt idx="0">
                  <c:v>0.33900000000000002</c:v>
                </c:pt>
                <c:pt idx="1">
                  <c:v>0.46</c:v>
                </c:pt>
                <c:pt idx="2">
                  <c:v>0.32100000000000001</c:v>
                </c:pt>
                <c:pt idx="3">
                  <c:v>0.23499999999999999</c:v>
                </c:pt>
                <c:pt idx="4">
                  <c:v>0.14499999999999999</c:v>
                </c:pt>
                <c:pt idx="5">
                  <c:v>0.127</c:v>
                </c:pt>
                <c:pt idx="6">
                  <c:v>0.08</c:v>
                </c:pt>
                <c:pt idx="7">
                  <c:v>5.3999999999999999E-2</c:v>
                </c:pt>
                <c:pt idx="8">
                  <c:v>3.2000000000000001E-2</c:v>
                </c:pt>
                <c:pt idx="9">
                  <c:v>3.1E-2</c:v>
                </c:pt>
                <c:pt idx="10">
                  <c:v>2.1000000000000001E-2</c:v>
                </c:pt>
                <c:pt idx="11">
                  <c:v>1.2E-2</c:v>
                </c:pt>
                <c:pt idx="12">
                  <c:v>2.1000000000000001E-2</c:v>
                </c:pt>
                <c:pt idx="13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31-4654-93C2-9C79E3CC83DF}"/>
            </c:ext>
          </c:extLst>
        </c:ser>
        <c:ser>
          <c:idx val="1"/>
          <c:order val="1"/>
          <c:tx>
            <c:strRef>
              <c:f>'11-903'!$Y$54:$Y$56</c:f>
              <c:strCache>
                <c:ptCount val="1"/>
                <c:pt idx="0">
                  <c:v>IFN4: 2.446.000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'11-903'!$W$57:$W$70</c:f>
              <c:numCache>
                <c:formatCode>_-* #,##0.0\ _P_t_s_-;\-* #,##0.0\ _P_t_s_-;_-* "-"\ _P_t_s_-;_-@_-</c:formatCode>
                <c:ptCount val="14"/>
                <c:pt idx="0">
                  <c:v>0.28399999999999997</c:v>
                </c:pt>
                <c:pt idx="1">
                  <c:v>8.3000000000000004E-2</c:v>
                </c:pt>
                <c:pt idx="2">
                  <c:v>5.8999999999999997E-2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1.2999999999999999E-2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cat>
          <c:val>
            <c:numRef>
              <c:f>'11-903'!$Y$57:$Y$70</c:f>
              <c:numCache>
                <c:formatCode>_-* #,##0.000\ _P_t_s_-;\-* #,##0.000\ _P_t_s_-;_-* "-"\ _P_t_s_-;_-@_-</c:formatCode>
                <c:ptCount val="14"/>
                <c:pt idx="0">
                  <c:v>0.155</c:v>
                </c:pt>
                <c:pt idx="1">
                  <c:v>0.17599999999999999</c:v>
                </c:pt>
                <c:pt idx="2">
                  <c:v>0.45</c:v>
                </c:pt>
                <c:pt idx="3">
                  <c:v>0.44900000000000001</c:v>
                </c:pt>
                <c:pt idx="4">
                  <c:v>0.318</c:v>
                </c:pt>
                <c:pt idx="5">
                  <c:v>0.26100000000000001</c:v>
                </c:pt>
                <c:pt idx="6">
                  <c:v>0.16500000000000001</c:v>
                </c:pt>
                <c:pt idx="7">
                  <c:v>9.7000000000000003E-2</c:v>
                </c:pt>
                <c:pt idx="8">
                  <c:v>6.4000000000000001E-2</c:v>
                </c:pt>
                <c:pt idx="9">
                  <c:v>5.6000000000000001E-2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2.1999999999999999E-2</c:v>
                </c:pt>
                <c:pt idx="13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31-4654-93C2-9C79E3CC8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6858368"/>
        <c:axId val="636860288"/>
      </c:barChart>
      <c:catAx>
        <c:axId val="6368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86028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6368602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68583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</c:numCache>
            </c:numRef>
          </c:cat>
          <c:val>
            <c:numRef>
              <c:f>'11-903'!$X$65:$X$70</c:f>
              <c:numCache>
                <c:formatCode>_-* #,##0.000\ _P_t_s_-;\-* #,##0.000\ _P_t_s_-;_-* "-"\ _P_t_s_-;_-@_-</c:formatCode>
                <c:ptCount val="6"/>
                <c:pt idx="0">
                  <c:v>3.2000000000000001E-2</c:v>
                </c:pt>
                <c:pt idx="1">
                  <c:v>3.1E-2</c:v>
                </c:pt>
                <c:pt idx="2">
                  <c:v>2.1000000000000001E-2</c:v>
                </c:pt>
                <c:pt idx="3">
                  <c:v>1.2E-2</c:v>
                </c:pt>
                <c:pt idx="4">
                  <c:v>2.1000000000000001E-2</c:v>
                </c:pt>
                <c:pt idx="5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8A-4334-AF24-1F01018915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</c:numCache>
            </c:numRef>
          </c:cat>
          <c:val>
            <c:numRef>
              <c:f>'11-903'!$Y$65:$Y$70</c:f>
              <c:numCache>
                <c:formatCode>_-* #,##0.000\ _P_t_s_-;\-* #,##0.000\ _P_t_s_-;_-* "-"\ _P_t_s_-;_-@_-</c:formatCode>
                <c:ptCount val="6"/>
                <c:pt idx="0">
                  <c:v>6.4000000000000001E-2</c:v>
                </c:pt>
                <c:pt idx="1">
                  <c:v>5.6000000000000001E-2</c:v>
                </c:pt>
                <c:pt idx="2">
                  <c:v>4.9000000000000002E-2</c:v>
                </c:pt>
                <c:pt idx="3">
                  <c:v>0.05</c:v>
                </c:pt>
                <c:pt idx="4">
                  <c:v>2.1999999999999999E-2</c:v>
                </c:pt>
                <c:pt idx="5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8A-4334-AF24-1F0101891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423616"/>
        <c:axId val="637425152"/>
      </c:barChart>
      <c:catAx>
        <c:axId val="63742361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742515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63742515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742361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3A-49B9-A42C-5778D8E21A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3A-49B9-A42C-5778D8E21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712640"/>
        <c:axId val="637734912"/>
      </c:barChart>
      <c:catAx>
        <c:axId val="63771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77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73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771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84-49F9-8DE5-3CE9A8655E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84-49F9-8DE5-3CE9A8655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464832"/>
        <c:axId val="389466752"/>
      </c:barChart>
      <c:catAx>
        <c:axId val="38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466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464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Eucaliptus camaldulensis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'11-903'!$W$54:$W$56</c:f>
              <c:strCache>
                <c:ptCount val="1"/>
                <c:pt idx="0">
                  <c:v>IFN2: 555.000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'11-903'!$W$57:$W$70</c:f>
              <c:numCache>
                <c:formatCode>_-* #,##0.0\ _P_t_s_-;\-* #,##0.0\ _P_t_s_-;_-* "-"\ _P_t_s_-;_-@_-</c:formatCode>
                <c:ptCount val="14"/>
                <c:pt idx="0">
                  <c:v>0.28399999999999997</c:v>
                </c:pt>
                <c:pt idx="1">
                  <c:v>8.3000000000000004E-2</c:v>
                </c:pt>
                <c:pt idx="2">
                  <c:v>5.8999999999999997E-2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2.4E-2</c:v>
                </c:pt>
                <c:pt idx="6">
                  <c:v>1.2999999999999999E-2</c:v>
                </c:pt>
                <c:pt idx="7">
                  <c:v>1.2999999999999999E-2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88-4351-BF04-014B429C85BE}"/>
            </c:ext>
          </c:extLst>
        </c:ser>
        <c:ser>
          <c:idx val="1"/>
          <c:order val="1"/>
          <c:tx>
            <c:strRef>
              <c:f>'11-903'!$X$54:$X$56</c:f>
              <c:strCache>
                <c:ptCount val="1"/>
                <c:pt idx="0">
                  <c:v>IFN3: 1.920.000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'11-903'!$X$57:$X$70</c:f>
              <c:numCache>
                <c:formatCode>_-* #,##0.000\ _P_t_s_-;\-* #,##0.000\ _P_t_s_-;_-* "-"\ _P_t_s_-;_-@_-</c:formatCode>
                <c:ptCount val="14"/>
                <c:pt idx="0">
                  <c:v>0.33900000000000002</c:v>
                </c:pt>
                <c:pt idx="1">
                  <c:v>0.46</c:v>
                </c:pt>
                <c:pt idx="2">
                  <c:v>0.32100000000000001</c:v>
                </c:pt>
                <c:pt idx="3">
                  <c:v>0.23499999999999999</c:v>
                </c:pt>
                <c:pt idx="4">
                  <c:v>0.14499999999999999</c:v>
                </c:pt>
                <c:pt idx="5">
                  <c:v>0.127</c:v>
                </c:pt>
                <c:pt idx="6">
                  <c:v>0.08</c:v>
                </c:pt>
                <c:pt idx="7">
                  <c:v>5.3999999999999999E-2</c:v>
                </c:pt>
                <c:pt idx="8">
                  <c:v>3.2000000000000001E-2</c:v>
                </c:pt>
                <c:pt idx="9">
                  <c:v>3.1E-2</c:v>
                </c:pt>
                <c:pt idx="10">
                  <c:v>2.1000000000000001E-2</c:v>
                </c:pt>
                <c:pt idx="11">
                  <c:v>1.2E-2</c:v>
                </c:pt>
                <c:pt idx="12">
                  <c:v>2.1000000000000001E-2</c:v>
                </c:pt>
                <c:pt idx="13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88-4351-BF04-014B429C85BE}"/>
            </c:ext>
          </c:extLst>
        </c:ser>
        <c:ser>
          <c:idx val="2"/>
          <c:order val="2"/>
          <c:tx>
            <c:strRef>
              <c:f>'11-903'!$Y$54:$Y$56</c:f>
              <c:strCache>
                <c:ptCount val="1"/>
                <c:pt idx="0">
                  <c:v>IFN4: 2.446.000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'11-903'!$Y$57:$Y$70</c:f>
              <c:numCache>
                <c:formatCode>_-* #,##0.000\ _P_t_s_-;\-* #,##0.000\ _P_t_s_-;_-* "-"\ _P_t_s_-;_-@_-</c:formatCode>
                <c:ptCount val="14"/>
                <c:pt idx="0">
                  <c:v>0.155</c:v>
                </c:pt>
                <c:pt idx="1">
                  <c:v>0.17599999999999999</c:v>
                </c:pt>
                <c:pt idx="2">
                  <c:v>0.45</c:v>
                </c:pt>
                <c:pt idx="3">
                  <c:v>0.44900000000000001</c:v>
                </c:pt>
                <c:pt idx="4">
                  <c:v>0.318</c:v>
                </c:pt>
                <c:pt idx="5">
                  <c:v>0.26100000000000001</c:v>
                </c:pt>
                <c:pt idx="6">
                  <c:v>0.16500000000000001</c:v>
                </c:pt>
                <c:pt idx="7">
                  <c:v>9.7000000000000003E-2</c:v>
                </c:pt>
                <c:pt idx="8">
                  <c:v>6.4000000000000001E-2</c:v>
                </c:pt>
                <c:pt idx="9">
                  <c:v>5.6000000000000001E-2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2.1999999999999999E-2</c:v>
                </c:pt>
                <c:pt idx="13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788-4351-BF04-014B429C8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953920"/>
        <c:axId val="638332928"/>
      </c:barChart>
      <c:catAx>
        <c:axId val="63795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83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332928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79539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'11-903'!$W$64:$W$70</c:f>
              <c:numCache>
                <c:formatCode>_-* #,##0.0\ _P_t_s_-;\-* #,##0.0\ _P_t_s_-;_-* "-"\ _P_t_s_-;_-@_-</c:formatCode>
                <c:ptCount val="7"/>
                <c:pt idx="0">
                  <c:v>1.2999999999999999E-2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1E-3</c:v>
                </c:pt>
                <c:pt idx="5">
                  <c:v>0</c:v>
                </c:pt>
                <c:pt idx="6">
                  <c:v>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92-4BF4-B6CC-658E068D48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'11-903'!$X$64:$X$70</c:f>
              <c:numCache>
                <c:formatCode>_-* #,##0.000\ _P_t_s_-;\-* #,##0.000\ _P_t_s_-;_-* "-"\ _P_t_s_-;_-@_-</c:formatCode>
                <c:ptCount val="7"/>
                <c:pt idx="0">
                  <c:v>5.3999999999999999E-2</c:v>
                </c:pt>
                <c:pt idx="1">
                  <c:v>3.2000000000000001E-2</c:v>
                </c:pt>
                <c:pt idx="2">
                  <c:v>3.1E-2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2.1000000000000001E-2</c:v>
                </c:pt>
                <c:pt idx="6">
                  <c:v>4.2000000000000003E-2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92-4BF4-B6CC-658E068D48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'11-903'!$Y$64:$Y$70</c:f>
              <c:numCache>
                <c:formatCode>_-* #,##0.000\ _P_t_s_-;\-* #,##0.000\ _P_t_s_-;_-* "-"\ _P_t_s_-;_-@_-</c:formatCode>
                <c:ptCount val="7"/>
                <c:pt idx="0">
                  <c:v>9.7000000000000003E-2</c:v>
                </c:pt>
                <c:pt idx="1">
                  <c:v>6.4000000000000001E-2</c:v>
                </c:pt>
                <c:pt idx="2">
                  <c:v>5.6000000000000001E-2</c:v>
                </c:pt>
                <c:pt idx="3">
                  <c:v>4.9000000000000002E-2</c:v>
                </c:pt>
                <c:pt idx="4">
                  <c:v>0.05</c:v>
                </c:pt>
                <c:pt idx="5">
                  <c:v>2.1999999999999999E-2</c:v>
                </c:pt>
                <c:pt idx="6">
                  <c:v>0.13400000000000001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192-4BF4-B6CC-658E068D4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405632"/>
        <c:axId val="638423808"/>
      </c:barChart>
      <c:catAx>
        <c:axId val="63840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84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423808"/>
        <c:scaling>
          <c:orientation val="minMax"/>
          <c:max val="0.15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8405632"/>
        <c:crosses val="autoZero"/>
        <c:crossBetween val="between"/>
        <c:majorUnit val="3.0000000000000006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5F-4299-A556-B2A8D9B6E9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5F-4299-A556-B2A8D9B6E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703104"/>
        <c:axId val="638704640"/>
      </c:barChart>
      <c:catAx>
        <c:axId val="6387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870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704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870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'11-903'!$AB$54:$AB$56</c:f>
              <c:strCache>
                <c:ptCount val="1"/>
                <c:pt idx="0">
                  <c:v>IFN2: 3.942.000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'11-903'!$AB$57:$AB$70</c:f>
              <c:numCache>
                <c:formatCode>_-* #,##0.0\ _P_t_s_-;\-* #,##0.0\ _P_t_s_-;_-* "-"\ _P_t_s_-;_-@_-</c:formatCode>
                <c:ptCount val="14"/>
                <c:pt idx="0">
                  <c:v>2.7829999999999999</c:v>
                </c:pt>
                <c:pt idx="1">
                  <c:v>0.40799999999999997</c:v>
                </c:pt>
                <c:pt idx="2">
                  <c:v>0.20300000000000001</c:v>
                </c:pt>
                <c:pt idx="3">
                  <c:v>0.151</c:v>
                </c:pt>
                <c:pt idx="4">
                  <c:v>8.3000000000000004E-2</c:v>
                </c:pt>
                <c:pt idx="5">
                  <c:v>0.08</c:v>
                </c:pt>
                <c:pt idx="6">
                  <c:v>4.7E-2</c:v>
                </c:pt>
                <c:pt idx="7">
                  <c:v>4.2000000000000003E-2</c:v>
                </c:pt>
                <c:pt idx="8">
                  <c:v>2.7E-2</c:v>
                </c:pt>
                <c:pt idx="9">
                  <c:v>2.5000000000000001E-2</c:v>
                </c:pt>
                <c:pt idx="10">
                  <c:v>2.5999999999999999E-2</c:v>
                </c:pt>
                <c:pt idx="11">
                  <c:v>0.02</c:v>
                </c:pt>
                <c:pt idx="12">
                  <c:v>1.2E-2</c:v>
                </c:pt>
                <c:pt idx="13">
                  <c:v>3.5000000000000003E-2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18-4708-A6CD-677790C07537}"/>
            </c:ext>
          </c:extLst>
        </c:ser>
        <c:ser>
          <c:idx val="1"/>
          <c:order val="1"/>
          <c:tx>
            <c:strRef>
              <c:f>'11-903'!$AC$54:$AC$56</c:f>
              <c:strCache>
                <c:ptCount val="1"/>
                <c:pt idx="0">
                  <c:v>IFN3: 10.326.000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'11-903'!$AC$57:$AC$70</c:f>
              <c:numCache>
                <c:formatCode>_-* #,##0.000\ _P_t_s_-;\-* #,##0.000\ _P_t_s_-;_-* "-"\ _P_t_s_-;_-@_-</c:formatCode>
                <c:ptCount val="14"/>
                <c:pt idx="0">
                  <c:v>7.0129999999999999</c:v>
                </c:pt>
                <c:pt idx="1">
                  <c:v>1.764</c:v>
                </c:pt>
                <c:pt idx="2">
                  <c:v>0.46700000000000003</c:v>
                </c:pt>
                <c:pt idx="3">
                  <c:v>0.22600000000000001</c:v>
                </c:pt>
                <c:pt idx="4">
                  <c:v>0.22600000000000001</c:v>
                </c:pt>
                <c:pt idx="5">
                  <c:v>0.16600000000000001</c:v>
                </c:pt>
                <c:pt idx="6">
                  <c:v>0.13300000000000001</c:v>
                </c:pt>
                <c:pt idx="7">
                  <c:v>5.3999999999999999E-2</c:v>
                </c:pt>
                <c:pt idx="8">
                  <c:v>5.0999999999999997E-2</c:v>
                </c:pt>
                <c:pt idx="9">
                  <c:v>5.2999999999999999E-2</c:v>
                </c:pt>
                <c:pt idx="10">
                  <c:v>4.2999999999999997E-2</c:v>
                </c:pt>
                <c:pt idx="11">
                  <c:v>2.9000000000000001E-2</c:v>
                </c:pt>
                <c:pt idx="12">
                  <c:v>1.7999999999999999E-2</c:v>
                </c:pt>
                <c:pt idx="13">
                  <c:v>8.3000000000000004E-2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18-4708-A6CD-677790C07537}"/>
            </c:ext>
          </c:extLst>
        </c:ser>
        <c:ser>
          <c:idx val="2"/>
          <c:order val="2"/>
          <c:tx>
            <c:strRef>
              <c:f>'11-903'!$AD$54:$AD$56</c:f>
              <c:strCache>
                <c:ptCount val="1"/>
                <c:pt idx="0">
                  <c:v>IFN4: 18.986.000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'11-903'!$AD$57:$AD$70</c:f>
              <c:numCache>
                <c:formatCode>_-* #,##0.000\ _P_t_s_-;\-* #,##0.000\ _P_t_s_-;_-* "-"\ _P_t_s_-;_-@_-</c:formatCode>
                <c:ptCount val="14"/>
                <c:pt idx="0">
                  <c:v>11.739000000000001</c:v>
                </c:pt>
                <c:pt idx="1">
                  <c:v>3.9489999999999998</c:v>
                </c:pt>
                <c:pt idx="2">
                  <c:v>1.5860000000000001</c:v>
                </c:pt>
                <c:pt idx="3">
                  <c:v>0.51900000000000002</c:v>
                </c:pt>
                <c:pt idx="4">
                  <c:v>0.31900000000000001</c:v>
                </c:pt>
                <c:pt idx="5">
                  <c:v>0.20399999999999999</c:v>
                </c:pt>
                <c:pt idx="6">
                  <c:v>0.16500000000000001</c:v>
                </c:pt>
                <c:pt idx="7">
                  <c:v>0.14099999999999999</c:v>
                </c:pt>
                <c:pt idx="8">
                  <c:v>6.5000000000000002E-2</c:v>
                </c:pt>
                <c:pt idx="9">
                  <c:v>7.0999999999999994E-2</c:v>
                </c:pt>
                <c:pt idx="10">
                  <c:v>5.0999999999999997E-2</c:v>
                </c:pt>
                <c:pt idx="11">
                  <c:v>4.3999999999999997E-2</c:v>
                </c:pt>
                <c:pt idx="12">
                  <c:v>2.7E-2</c:v>
                </c:pt>
                <c:pt idx="13">
                  <c:v>0.106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018-4708-A6CD-677790C07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120512"/>
        <c:axId val="639122432"/>
      </c:barChart>
      <c:catAx>
        <c:axId val="63912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12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1224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1205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6066229870909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'11-903'!$AB$60:$AB$70</c:f>
              <c:numCache>
                <c:formatCode>_-* #,##0.0\ _P_t_s_-;\-* #,##0.0\ _P_t_s_-;_-* "-"\ _P_t_s_-;_-@_-</c:formatCode>
                <c:ptCount val="11"/>
                <c:pt idx="0">
                  <c:v>0.151</c:v>
                </c:pt>
                <c:pt idx="1">
                  <c:v>8.3000000000000004E-2</c:v>
                </c:pt>
                <c:pt idx="2">
                  <c:v>0.08</c:v>
                </c:pt>
                <c:pt idx="3">
                  <c:v>4.7E-2</c:v>
                </c:pt>
                <c:pt idx="4">
                  <c:v>4.2000000000000003E-2</c:v>
                </c:pt>
                <c:pt idx="5">
                  <c:v>2.7E-2</c:v>
                </c:pt>
                <c:pt idx="6">
                  <c:v>2.5000000000000001E-2</c:v>
                </c:pt>
                <c:pt idx="7">
                  <c:v>2.5999999999999999E-2</c:v>
                </c:pt>
                <c:pt idx="8">
                  <c:v>0.02</c:v>
                </c:pt>
                <c:pt idx="9">
                  <c:v>1.2E-2</c:v>
                </c:pt>
                <c:pt idx="10">
                  <c:v>3.5000000000000003E-2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4E-4415-9BA9-EAC61AF2C6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'11-903'!$AC$60:$AC$70</c:f>
              <c:numCache>
                <c:formatCode>_-* #,##0.000\ _P_t_s_-;\-* #,##0.000\ _P_t_s_-;_-* "-"\ _P_t_s_-;_-@_-</c:formatCode>
                <c:ptCount val="11"/>
                <c:pt idx="0">
                  <c:v>0.22600000000000001</c:v>
                </c:pt>
                <c:pt idx="1">
                  <c:v>0.22600000000000001</c:v>
                </c:pt>
                <c:pt idx="2">
                  <c:v>0.16600000000000001</c:v>
                </c:pt>
                <c:pt idx="3">
                  <c:v>0.13300000000000001</c:v>
                </c:pt>
                <c:pt idx="4">
                  <c:v>5.3999999999999999E-2</c:v>
                </c:pt>
                <c:pt idx="5">
                  <c:v>5.0999999999999997E-2</c:v>
                </c:pt>
                <c:pt idx="6">
                  <c:v>5.2999999999999999E-2</c:v>
                </c:pt>
                <c:pt idx="7">
                  <c:v>4.2999999999999997E-2</c:v>
                </c:pt>
                <c:pt idx="8">
                  <c:v>2.9000000000000001E-2</c:v>
                </c:pt>
                <c:pt idx="9">
                  <c:v>1.7999999999999999E-2</c:v>
                </c:pt>
                <c:pt idx="10">
                  <c:v>8.3000000000000004E-2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E4E-4415-9BA9-EAC61AF2C6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'11-903'!$AD$60:$AD$70</c:f>
              <c:numCache>
                <c:formatCode>_-* #,##0.000\ _P_t_s_-;\-* #,##0.000\ _P_t_s_-;_-* "-"\ _P_t_s_-;_-@_-</c:formatCode>
                <c:ptCount val="11"/>
                <c:pt idx="0">
                  <c:v>0.51900000000000002</c:v>
                </c:pt>
                <c:pt idx="1">
                  <c:v>0.31900000000000001</c:v>
                </c:pt>
                <c:pt idx="2">
                  <c:v>0.20399999999999999</c:v>
                </c:pt>
                <c:pt idx="3">
                  <c:v>0.16500000000000001</c:v>
                </c:pt>
                <c:pt idx="4">
                  <c:v>0.14099999999999999</c:v>
                </c:pt>
                <c:pt idx="5">
                  <c:v>6.5000000000000002E-2</c:v>
                </c:pt>
                <c:pt idx="6">
                  <c:v>7.0999999999999994E-2</c:v>
                </c:pt>
                <c:pt idx="7">
                  <c:v>5.0999999999999997E-2</c:v>
                </c:pt>
                <c:pt idx="8">
                  <c:v>4.3999999999999997E-2</c:v>
                </c:pt>
                <c:pt idx="9">
                  <c:v>2.7E-2</c:v>
                </c:pt>
                <c:pt idx="10">
                  <c:v>0.106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E4E-4415-9BA9-EAC61AF2C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576320"/>
        <c:axId val="639582208"/>
      </c:barChart>
      <c:catAx>
        <c:axId val="6395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5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58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5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F9-4EB5-B349-4837ACD4AE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F9-4EB5-B349-4837ACD4A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734528"/>
        <c:axId val="639736064"/>
      </c:barChart>
      <c:catAx>
        <c:axId val="6397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7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736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73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3D-43FD-8F45-85B15089A1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3D-43FD-8F45-85B15089A10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3D-43FD-8F45-85B15089A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877504"/>
        <c:axId val="639879424"/>
      </c:barChart>
      <c:catAx>
        <c:axId val="6398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8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8794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8775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EA-4B44-AE96-7B4780DC73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EA-4B44-AE96-7B4780DC731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CEA-4B44-AE96-7B4780DC7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985152"/>
        <c:axId val="639986688"/>
      </c:barChart>
      <c:catAx>
        <c:axId val="6399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9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86688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3998515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84-4DD1-9C5A-2AC66D4F37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84-4DD1-9C5A-2AC66D4F3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110592"/>
        <c:axId val="640112128"/>
      </c:barChart>
      <c:catAx>
        <c:axId val="6401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011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0112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011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42-445E-BD83-FDA2617188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42-445E-BD83-FDA261718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641280"/>
        <c:axId val="640655744"/>
      </c:barChart>
      <c:catAx>
        <c:axId val="6406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065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06557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064128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D3-4A05-8CEC-1E2A5D9660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D3-4A05-8CEC-1E2A5D966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12288"/>
        <c:axId val="389613824"/>
      </c:barChart>
      <c:catAx>
        <c:axId val="38961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1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1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A9-43D2-9909-A652B40ADD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A9-43D2-9909-A652B40AD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698624"/>
        <c:axId val="641323008"/>
      </c:barChart>
      <c:catAx>
        <c:axId val="640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13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132300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069862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8B-47DD-BC39-729706AB25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8B-47DD-BC39-729706AB2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736896"/>
        <c:axId val="642738432"/>
      </c:barChart>
      <c:catAx>
        <c:axId val="6427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7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738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73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CF-4521-9CA3-197D10DBA3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CF-4521-9CA3-197D10DBA3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ACF-4521-9CA3-197D10DB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773376"/>
        <c:axId val="642775296"/>
      </c:barChart>
      <c:catAx>
        <c:axId val="6427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7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77529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7733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FC-4292-A605-D1F0B5D5CC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FC-4292-A605-D1F0B5D5CC4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FC-4292-A605-D1F0B5D5C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827776"/>
        <c:axId val="642829312"/>
      </c:barChart>
      <c:catAx>
        <c:axId val="6428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82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8293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282777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89-42D3-B640-53037AAE67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89-42D3-B640-53037AAE6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100672"/>
        <c:axId val="643102208"/>
      </c:barChart>
      <c:catAx>
        <c:axId val="64310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10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10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10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1A-4CF5-985B-74DC29C969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1A-4CF5-985B-74DC29C9693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01A-4CF5-985B-74DC29C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153280"/>
        <c:axId val="643278336"/>
      </c:barChart>
      <c:catAx>
        <c:axId val="6431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2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278336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153280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22-4A2D-AC31-BA44CB8056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22-4A2D-AC31-BA44CB8056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922-4A2D-AC31-BA44CB805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306240"/>
        <c:axId val="643307776"/>
      </c:barChart>
      <c:catAx>
        <c:axId val="64330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3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30777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30624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B6-4E7E-916F-9476013C9D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B6-4E7E-916F-9476013C9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345408"/>
        <c:axId val="643355392"/>
      </c:barChart>
      <c:catAx>
        <c:axId val="64334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35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355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34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35-4DC1-9506-B5BAB01F14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35-4DC1-9506-B5BAB01F144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35-4DC1-9506-B5BAB01F1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426944"/>
        <c:axId val="643429120"/>
      </c:barChart>
      <c:catAx>
        <c:axId val="64342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4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4291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42694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4E-44B0-B993-5C6FF90A47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4E-44B0-B993-5C6FF90A471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4E-44B0-B993-5C6FF90A4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489792"/>
        <c:axId val="643491328"/>
      </c:barChart>
      <c:catAx>
        <c:axId val="64348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4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49132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4897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11-479F-80E8-4249B1578A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11-479F-80E8-4249B1578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30976"/>
        <c:axId val="389633152"/>
      </c:barChart>
      <c:catAx>
        <c:axId val="38963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33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630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57-4674-AF7B-6FBB44205D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57-4674-AF7B-6FBB4420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528960"/>
        <c:axId val="643530752"/>
      </c:barChart>
      <c:catAx>
        <c:axId val="64352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5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35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35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3C-4DFE-AC5B-CA4B4750EC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3C-4DFE-AC5B-CA4B4750ECA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3C-4DFE-AC5B-CA4B4750E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662592"/>
        <c:axId val="645672960"/>
      </c:barChart>
      <c:catAx>
        <c:axId val="6456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567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567296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566259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3C-49DB-83EE-74728E9F61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3C-49DB-83EE-74728E9F615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93C-49DB-83EE-74728E9F6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712896"/>
        <c:axId val="645714688"/>
      </c:barChart>
      <c:catAx>
        <c:axId val="64571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571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5714688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57128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0E-4F37-95FD-78C40A2E63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0E-4F37-95FD-78C40A2E6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456832"/>
        <c:axId val="646458752"/>
      </c:barChart>
      <c:catAx>
        <c:axId val="64645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4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64587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4568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0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'11-903'!$AG$54:$AG$56</c:f>
              <c:strCache>
                <c:ptCount val="1"/>
                <c:pt idx="0">
                  <c:v>IFN2: 11.948.000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'11-903'!$AG$57:$AG$70</c:f>
              <c:numCache>
                <c:formatCode>_-* #,##0.0\ _P_t_s_-;\-* #,##0.0\ _P_t_s_-;_-* "-"\ _P_t_s_-;_-@_-</c:formatCode>
                <c:ptCount val="14"/>
                <c:pt idx="0">
                  <c:v>9.8569999999999993</c:v>
                </c:pt>
                <c:pt idx="1">
                  <c:v>1.6970000000000001</c:v>
                </c:pt>
                <c:pt idx="2">
                  <c:v>0.33</c:v>
                </c:pt>
                <c:pt idx="3">
                  <c:v>5.5E-2</c:v>
                </c:pt>
                <c:pt idx="4">
                  <c:v>7.0000000000000001E-3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7F-4BF9-8A24-CDC4582D7476}"/>
            </c:ext>
          </c:extLst>
        </c:ser>
        <c:ser>
          <c:idx val="1"/>
          <c:order val="1"/>
          <c:tx>
            <c:strRef>
              <c:f>'11-903'!$AH$54:$AH$56</c:f>
              <c:strCache>
                <c:ptCount val="1"/>
                <c:pt idx="0">
                  <c:v>IFN3: 13.824.000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'11-903'!$AH$57:$AH$70</c:f>
              <c:numCache>
                <c:formatCode>_-* #,##0.000\ _P_t_s_-;\-* #,##0.000\ _P_t_s_-;_-* "-"\ _P_t_s_-;_-@_-</c:formatCode>
                <c:ptCount val="14"/>
                <c:pt idx="0">
                  <c:v>8.3119999999999994</c:v>
                </c:pt>
                <c:pt idx="1">
                  <c:v>4.1429999999999998</c:v>
                </c:pt>
                <c:pt idx="2">
                  <c:v>1.091</c:v>
                </c:pt>
                <c:pt idx="3">
                  <c:v>0.22600000000000001</c:v>
                </c:pt>
                <c:pt idx="4">
                  <c:v>3.9E-2</c:v>
                </c:pt>
                <c:pt idx="5">
                  <c:v>1.0999999999999999E-2</c:v>
                </c:pt>
                <c:pt idx="6">
                  <c:v>0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7F-4BF9-8A24-CDC4582D7476}"/>
            </c:ext>
          </c:extLst>
        </c:ser>
        <c:ser>
          <c:idx val="2"/>
          <c:order val="2"/>
          <c:tx>
            <c:strRef>
              <c:f>'11-903'!$AI$54:$AI$56</c:f>
              <c:strCache>
                <c:ptCount val="1"/>
                <c:pt idx="0">
                  <c:v>IFN4: 15.795.000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'11-903'!$AF$57:$AF$70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'11-903'!$AI$57:$AI$70</c:f>
              <c:numCache>
                <c:formatCode>_-* #,##0.000\ _P_t_s_-;\-* #,##0.000\ _P_t_s_-;_-* "-"\ _P_t_s_-;_-@_-</c:formatCode>
                <c:ptCount val="14"/>
                <c:pt idx="0">
                  <c:v>6.3159999999999998</c:v>
                </c:pt>
                <c:pt idx="1">
                  <c:v>6.2439999999999998</c:v>
                </c:pt>
                <c:pt idx="2">
                  <c:v>2.3220000000000001</c:v>
                </c:pt>
                <c:pt idx="3">
                  <c:v>0.73099999999999998</c:v>
                </c:pt>
                <c:pt idx="4">
                  <c:v>0.14399999999999999</c:v>
                </c:pt>
                <c:pt idx="5">
                  <c:v>2.3E-2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7F-4BF9-8A24-CDC4582D7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507136"/>
        <c:axId val="646910720"/>
      </c:barChart>
      <c:catAx>
        <c:axId val="64650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91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6910720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507136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065050107372948"/>
          <c:y val="0.57057436470326794"/>
          <c:w val="0.3149069434502505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5A-4AF9-9F6C-2AA87514EA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5A-4AF9-9F6C-2AA87514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957696"/>
        <c:axId val="646968064"/>
      </c:barChart>
      <c:catAx>
        <c:axId val="64695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696806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69576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40-47E8-89A3-8A11B1166E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40-47E8-89A3-8A11B1166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7129728"/>
        <c:axId val="647131904"/>
      </c:barChart>
      <c:catAx>
        <c:axId val="6471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13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71319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129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2F-4983-94AC-510B89F779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2F-4983-94AC-510B89F77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7891584"/>
        <c:axId val="647905664"/>
      </c:barChart>
      <c:catAx>
        <c:axId val="64789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9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790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89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3-4E6D-88D6-CBF25B53B6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3-4E6D-88D6-CBF25B53B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7951488"/>
        <c:axId val="647953408"/>
      </c:barChart>
      <c:catAx>
        <c:axId val="64795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9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7953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7951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5C-4EE1-892D-9D6CCD886A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5C-4EE1-892D-9D6CCD886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844416"/>
        <c:axId val="648845952"/>
      </c:barChart>
      <c:catAx>
        <c:axId val="64884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84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8845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4884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16" Type="http://schemas.openxmlformats.org/officeDocument/2006/relationships/chart" Target="../charts/chart116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11" Type="http://schemas.openxmlformats.org/officeDocument/2006/relationships/chart" Target="../charts/chart11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482600</xdr:colOff>
      <xdr:row>25</xdr:row>
      <xdr:rowOff>142875</xdr:rowOff>
    </xdr:from>
    <xdr:to>
      <xdr:col>5</xdr:col>
      <xdr:colOff>0</xdr:colOff>
      <xdr:row>34</xdr:row>
      <xdr:rowOff>25400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609600</xdr:colOff>
      <xdr:row>25</xdr:row>
      <xdr:rowOff>142875</xdr:rowOff>
    </xdr:from>
    <xdr:to>
      <xdr:col>20</xdr:col>
      <xdr:colOff>0</xdr:colOff>
      <xdr:row>36</xdr:row>
      <xdr:rowOff>76200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965200</xdr:colOff>
      <xdr:row>25</xdr:row>
      <xdr:rowOff>142875</xdr:rowOff>
    </xdr:from>
    <xdr:to>
      <xdr:col>25</xdr:col>
      <xdr:colOff>0</xdr:colOff>
      <xdr:row>36</xdr:row>
      <xdr:rowOff>177800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368300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558800</xdr:colOff>
      <xdr:row>25</xdr:row>
      <xdr:rowOff>123825</xdr:rowOff>
    </xdr:from>
    <xdr:to>
      <xdr:col>35</xdr:col>
      <xdr:colOff>0</xdr:colOff>
      <xdr:row>37</xdr:row>
      <xdr:rowOff>88900</xdr:rowOff>
    </xdr:to>
    <xdr:graphicFrame macro="">
      <xdr:nvGraphicFramePr>
        <xdr:cNvPr id="10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37</xdr:row>
      <xdr:rowOff>88900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1</xdr:colOff>
      <xdr:row>37</xdr:row>
      <xdr:rowOff>88900</xdr:rowOff>
    </xdr:to>
    <xdr:graphicFrame macro="">
      <xdr:nvGraphicFramePr>
        <xdr:cNvPr id="123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4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41</xdr:col>
      <xdr:colOff>673101</xdr:colOff>
      <xdr:row>25</xdr:row>
      <xdr:rowOff>161925</xdr:rowOff>
    </xdr:from>
    <xdr:to>
      <xdr:col>44</xdr:col>
      <xdr:colOff>1095375</xdr:colOff>
      <xdr:row>37</xdr:row>
      <xdr:rowOff>88900</xdr:rowOff>
    </xdr:to>
    <xdr:graphicFrame macro="">
      <xdr:nvGraphicFramePr>
        <xdr:cNvPr id="12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1</xdr:colOff>
      <xdr:row>37</xdr:row>
      <xdr:rowOff>88900</xdr:rowOff>
    </xdr:to>
    <xdr:graphicFrame macro="">
      <xdr:nvGraphicFramePr>
        <xdr:cNvPr id="131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13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3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46</xdr:col>
      <xdr:colOff>673101</xdr:colOff>
      <xdr:row>25</xdr:row>
      <xdr:rowOff>161925</xdr:rowOff>
    </xdr:from>
    <xdr:to>
      <xdr:col>49</xdr:col>
      <xdr:colOff>1095375</xdr:colOff>
      <xdr:row>37</xdr:row>
      <xdr:rowOff>88900</xdr:rowOff>
    </xdr:to>
    <xdr:graphicFrame macro="">
      <xdr:nvGraphicFramePr>
        <xdr:cNvPr id="134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5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6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46" max="16384" width="16.7109375" style="4"/>
  </cols>
  <sheetData>
    <row r="1" spans="1:50" x14ac:dyDescent="0.3">
      <c r="A1" s="1" t="s">
        <v>0</v>
      </c>
      <c r="B1" s="1"/>
      <c r="F1" s="3"/>
      <c r="AE1" s="3"/>
      <c r="AT1" s="75"/>
      <c r="AU1" s="75"/>
      <c r="AV1" s="76"/>
      <c r="AW1" s="76"/>
      <c r="AX1" s="76"/>
    </row>
    <row r="2" spans="1:50" ht="13.15" x14ac:dyDescent="0.25">
      <c r="A2" s="5"/>
      <c r="C2" s="7"/>
      <c r="D2" s="8"/>
      <c r="E2" s="9"/>
      <c r="F2" s="3"/>
      <c r="AE2" s="3"/>
      <c r="AT2" s="75"/>
      <c r="AU2" s="75"/>
      <c r="AV2" s="76"/>
      <c r="AW2" s="76"/>
      <c r="AX2" s="76"/>
    </row>
    <row r="3" spans="1:50" s="17" customFormat="1" ht="13.9" x14ac:dyDescent="0.3">
      <c r="A3" s="10" t="s">
        <v>26</v>
      </c>
      <c r="B3" s="11"/>
      <c r="C3" s="12"/>
      <c r="D3" s="12"/>
      <c r="E3" s="13"/>
      <c r="F3" s="10" t="s">
        <v>3</v>
      </c>
      <c r="G3" s="11"/>
      <c r="H3" s="11"/>
      <c r="I3" s="11"/>
      <c r="J3" s="13"/>
      <c r="K3" s="10" t="s">
        <v>27</v>
      </c>
      <c r="L3" s="11"/>
      <c r="M3" s="11"/>
      <c r="N3" s="11"/>
      <c r="O3" s="13"/>
      <c r="P3" s="10" t="s">
        <v>28</v>
      </c>
      <c r="Q3" s="11"/>
      <c r="R3" s="11"/>
      <c r="S3" s="11"/>
      <c r="T3" s="13"/>
      <c r="U3" s="14" t="s">
        <v>29</v>
      </c>
      <c r="V3" s="15"/>
      <c r="W3" s="15"/>
      <c r="X3" s="15"/>
      <c r="Y3" s="16"/>
      <c r="Z3" s="14" t="s">
        <v>1</v>
      </c>
      <c r="AA3" s="15"/>
      <c r="AB3" s="15"/>
      <c r="AC3" s="15"/>
      <c r="AD3" s="16"/>
      <c r="AE3" s="14" t="s">
        <v>30</v>
      </c>
      <c r="AF3" s="15"/>
      <c r="AG3" s="15"/>
      <c r="AH3" s="15"/>
      <c r="AI3" s="16"/>
      <c r="AJ3" s="14" t="s">
        <v>31</v>
      </c>
      <c r="AK3" s="15"/>
      <c r="AL3" s="15"/>
      <c r="AM3" s="15"/>
      <c r="AN3" s="15"/>
      <c r="AO3" s="14" t="s">
        <v>2</v>
      </c>
      <c r="AP3" s="15"/>
      <c r="AQ3" s="15"/>
      <c r="AR3" s="15"/>
      <c r="AS3" s="15"/>
      <c r="AT3" s="77" t="s">
        <v>33</v>
      </c>
      <c r="AU3" s="78"/>
      <c r="AV3" s="78"/>
      <c r="AW3" s="78"/>
      <c r="AX3" s="78"/>
    </row>
    <row r="4" spans="1:50" ht="13.15" x14ac:dyDescent="0.25">
      <c r="A4" s="18"/>
      <c r="B4" s="18"/>
      <c r="C4" s="19"/>
      <c r="D4" s="20"/>
      <c r="E4" s="21"/>
      <c r="F4" s="22"/>
      <c r="G4" s="22"/>
      <c r="H4" s="23"/>
      <c r="I4" s="23"/>
      <c r="J4" s="23"/>
      <c r="K4" s="22"/>
      <c r="L4" s="22"/>
      <c r="M4" s="23"/>
      <c r="N4" s="23"/>
      <c r="O4" s="23"/>
      <c r="P4" s="22"/>
      <c r="Q4" s="22"/>
      <c r="R4" s="23"/>
      <c r="S4" s="23"/>
      <c r="T4" s="23"/>
      <c r="U4" s="22"/>
      <c r="V4" s="22"/>
      <c r="W4" s="23"/>
      <c r="X4" s="23"/>
      <c r="Y4" s="23"/>
      <c r="Z4" s="22"/>
      <c r="AA4" s="22"/>
      <c r="AB4" s="23"/>
      <c r="AC4" s="23"/>
      <c r="AD4" s="23"/>
      <c r="AE4" s="22"/>
      <c r="AF4" s="22"/>
      <c r="AG4" s="23"/>
      <c r="AH4" s="23"/>
      <c r="AI4" s="23"/>
      <c r="AJ4" s="22"/>
      <c r="AK4" s="22"/>
      <c r="AL4" s="23"/>
      <c r="AM4" s="23"/>
      <c r="AN4" s="23"/>
      <c r="AO4" s="22"/>
      <c r="AP4" s="22"/>
      <c r="AQ4" s="23"/>
      <c r="AR4" s="23"/>
      <c r="AS4" s="23"/>
      <c r="AT4" s="79"/>
      <c r="AU4" s="79"/>
      <c r="AV4" s="80"/>
      <c r="AW4" s="80"/>
      <c r="AX4" s="80"/>
    </row>
    <row r="5" spans="1:50" s="28" customFormat="1" ht="13.15" x14ac:dyDescent="0.25">
      <c r="A5" s="24"/>
      <c r="B5" s="25" t="s">
        <v>4</v>
      </c>
      <c r="C5" s="25" t="s">
        <v>5</v>
      </c>
      <c r="D5" s="25" t="s">
        <v>6</v>
      </c>
      <c r="E5" s="26" t="s">
        <v>7</v>
      </c>
      <c r="F5" s="27"/>
      <c r="G5" s="25" t="s">
        <v>4</v>
      </c>
      <c r="H5" s="25" t="s">
        <v>5</v>
      </c>
      <c r="I5" s="25" t="s">
        <v>6</v>
      </c>
      <c r="J5" s="26" t="s">
        <v>7</v>
      </c>
      <c r="K5" s="27"/>
      <c r="L5" s="25" t="s">
        <v>4</v>
      </c>
      <c r="M5" s="25" t="s">
        <v>5</v>
      </c>
      <c r="N5" s="25" t="s">
        <v>6</v>
      </c>
      <c r="O5" s="26" t="s">
        <v>7</v>
      </c>
      <c r="P5" s="27"/>
      <c r="Q5" s="25" t="s">
        <v>4</v>
      </c>
      <c r="R5" s="25" t="s">
        <v>5</v>
      </c>
      <c r="S5" s="25" t="s">
        <v>6</v>
      </c>
      <c r="T5" s="26" t="s">
        <v>7</v>
      </c>
      <c r="U5" s="27"/>
      <c r="V5" s="25" t="s">
        <v>4</v>
      </c>
      <c r="W5" s="25" t="s">
        <v>5</v>
      </c>
      <c r="X5" s="25" t="s">
        <v>6</v>
      </c>
      <c r="Y5" s="26" t="s">
        <v>7</v>
      </c>
      <c r="Z5" s="27"/>
      <c r="AA5" s="25" t="s">
        <v>4</v>
      </c>
      <c r="AB5" s="25" t="s">
        <v>5</v>
      </c>
      <c r="AC5" s="25" t="s">
        <v>6</v>
      </c>
      <c r="AD5" s="26" t="s">
        <v>7</v>
      </c>
      <c r="AE5" s="27"/>
      <c r="AF5" s="25" t="s">
        <v>4</v>
      </c>
      <c r="AG5" s="25" t="s">
        <v>5</v>
      </c>
      <c r="AH5" s="25" t="s">
        <v>6</v>
      </c>
      <c r="AI5" s="26" t="s">
        <v>7</v>
      </c>
      <c r="AJ5" s="27"/>
      <c r="AK5" s="25" t="s">
        <v>4</v>
      </c>
      <c r="AL5" s="25" t="s">
        <v>5</v>
      </c>
      <c r="AM5" s="25" t="s">
        <v>6</v>
      </c>
      <c r="AN5" s="26" t="s">
        <v>7</v>
      </c>
      <c r="AO5" s="27"/>
      <c r="AP5" s="25" t="s">
        <v>4</v>
      </c>
      <c r="AQ5" s="25" t="s">
        <v>5</v>
      </c>
      <c r="AR5" s="25" t="s">
        <v>6</v>
      </c>
      <c r="AS5" s="26" t="s">
        <v>7</v>
      </c>
      <c r="AT5" s="81"/>
      <c r="AU5" s="82" t="s">
        <v>4</v>
      </c>
      <c r="AV5" s="82" t="s">
        <v>5</v>
      </c>
      <c r="AW5" s="82" t="s">
        <v>6</v>
      </c>
      <c r="AX5" s="83" t="s">
        <v>7</v>
      </c>
    </row>
    <row r="6" spans="1:50" s="28" customFormat="1" ht="12.75" x14ac:dyDescent="0.2">
      <c r="A6" s="29"/>
      <c r="B6" s="30" t="s">
        <v>8</v>
      </c>
      <c r="C6" s="30" t="s">
        <v>8</v>
      </c>
      <c r="D6" s="30" t="s">
        <v>8</v>
      </c>
      <c r="E6" s="30" t="s">
        <v>9</v>
      </c>
      <c r="F6" s="30"/>
      <c r="G6" s="30" t="s">
        <v>8</v>
      </c>
      <c r="H6" s="30" t="s">
        <v>8</v>
      </c>
      <c r="I6" s="30" t="s">
        <v>8</v>
      </c>
      <c r="J6" s="30" t="s">
        <v>9</v>
      </c>
      <c r="K6" s="30"/>
      <c r="L6" s="30" t="s">
        <v>8</v>
      </c>
      <c r="M6" s="30" t="s">
        <v>8</v>
      </c>
      <c r="N6" s="30" t="s">
        <v>8</v>
      </c>
      <c r="O6" s="30" t="s">
        <v>9</v>
      </c>
      <c r="P6" s="30"/>
      <c r="Q6" s="30" t="s">
        <v>8</v>
      </c>
      <c r="R6" s="30" t="s">
        <v>8</v>
      </c>
      <c r="S6" s="30" t="s">
        <v>8</v>
      </c>
      <c r="T6" s="30" t="s">
        <v>9</v>
      </c>
      <c r="U6" s="30"/>
      <c r="V6" s="30" t="s">
        <v>8</v>
      </c>
      <c r="W6" s="30" t="s">
        <v>8</v>
      </c>
      <c r="X6" s="30" t="s">
        <v>8</v>
      </c>
      <c r="Y6" s="30" t="s">
        <v>9</v>
      </c>
      <c r="Z6" s="30"/>
      <c r="AA6" s="30" t="s">
        <v>8</v>
      </c>
      <c r="AB6" s="30" t="s">
        <v>8</v>
      </c>
      <c r="AC6" s="30" t="s">
        <v>8</v>
      </c>
      <c r="AD6" s="30" t="s">
        <v>9</v>
      </c>
      <c r="AE6" s="30"/>
      <c r="AF6" s="30" t="s">
        <v>8</v>
      </c>
      <c r="AG6" s="30" t="s">
        <v>8</v>
      </c>
      <c r="AH6" s="30" t="s">
        <v>8</v>
      </c>
      <c r="AI6" s="30" t="s">
        <v>9</v>
      </c>
      <c r="AJ6" s="30"/>
      <c r="AK6" s="30" t="s">
        <v>8</v>
      </c>
      <c r="AL6" s="30" t="s">
        <v>8</v>
      </c>
      <c r="AM6" s="30" t="s">
        <v>8</v>
      </c>
      <c r="AN6" s="30" t="s">
        <v>9</v>
      </c>
      <c r="AO6" s="30"/>
      <c r="AP6" s="30" t="s">
        <v>8</v>
      </c>
      <c r="AQ6" s="30" t="s">
        <v>8</v>
      </c>
      <c r="AR6" s="30" t="s">
        <v>8</v>
      </c>
      <c r="AS6" s="30" t="s">
        <v>9</v>
      </c>
      <c r="AT6" s="84"/>
      <c r="AU6" s="84" t="s">
        <v>8</v>
      </c>
      <c r="AV6" s="84" t="s">
        <v>8</v>
      </c>
      <c r="AW6" s="84" t="s">
        <v>8</v>
      </c>
      <c r="AX6" s="84" t="s">
        <v>9</v>
      </c>
    </row>
    <row r="7" spans="1:50" s="28" customFormat="1" ht="13.15" x14ac:dyDescent="0.25">
      <c r="A7" s="29" t="s">
        <v>10</v>
      </c>
      <c r="B7" s="30" t="s">
        <v>11</v>
      </c>
      <c r="C7" s="30" t="s">
        <v>11</v>
      </c>
      <c r="D7" s="30" t="s">
        <v>11</v>
      </c>
      <c r="E7" s="30" t="s">
        <v>12</v>
      </c>
      <c r="F7" s="29" t="s">
        <v>10</v>
      </c>
      <c r="G7" s="30" t="s">
        <v>11</v>
      </c>
      <c r="H7" s="30" t="s">
        <v>11</v>
      </c>
      <c r="I7" s="30" t="s">
        <v>11</v>
      </c>
      <c r="J7" s="30" t="s">
        <v>12</v>
      </c>
      <c r="K7" s="29" t="s">
        <v>10</v>
      </c>
      <c r="L7" s="30" t="s">
        <v>11</v>
      </c>
      <c r="M7" s="30" t="s">
        <v>11</v>
      </c>
      <c r="N7" s="30" t="s">
        <v>11</v>
      </c>
      <c r="O7" s="30" t="s">
        <v>12</v>
      </c>
      <c r="P7" s="29" t="s">
        <v>10</v>
      </c>
      <c r="Q7" s="30" t="s">
        <v>11</v>
      </c>
      <c r="R7" s="30" t="s">
        <v>11</v>
      </c>
      <c r="S7" s="30" t="s">
        <v>11</v>
      </c>
      <c r="T7" s="30" t="s">
        <v>12</v>
      </c>
      <c r="U7" s="29" t="s">
        <v>10</v>
      </c>
      <c r="V7" s="30" t="s">
        <v>11</v>
      </c>
      <c r="W7" s="30" t="s">
        <v>11</v>
      </c>
      <c r="X7" s="30" t="s">
        <v>11</v>
      </c>
      <c r="Y7" s="30" t="s">
        <v>12</v>
      </c>
      <c r="Z7" s="29" t="s">
        <v>10</v>
      </c>
      <c r="AA7" s="30" t="s">
        <v>11</v>
      </c>
      <c r="AB7" s="30" t="s">
        <v>11</v>
      </c>
      <c r="AC7" s="30" t="s">
        <v>11</v>
      </c>
      <c r="AD7" s="30" t="s">
        <v>12</v>
      </c>
      <c r="AE7" s="29" t="s">
        <v>10</v>
      </c>
      <c r="AF7" s="30" t="s">
        <v>11</v>
      </c>
      <c r="AG7" s="30" t="s">
        <v>11</v>
      </c>
      <c r="AH7" s="30" t="s">
        <v>11</v>
      </c>
      <c r="AI7" s="30" t="s">
        <v>12</v>
      </c>
      <c r="AJ7" s="29" t="s">
        <v>10</v>
      </c>
      <c r="AK7" s="30" t="s">
        <v>11</v>
      </c>
      <c r="AL7" s="30" t="s">
        <v>11</v>
      </c>
      <c r="AM7" s="30" t="s">
        <v>11</v>
      </c>
      <c r="AN7" s="30" t="s">
        <v>12</v>
      </c>
      <c r="AO7" s="29" t="s">
        <v>10</v>
      </c>
      <c r="AP7" s="30" t="s">
        <v>11</v>
      </c>
      <c r="AQ7" s="30" t="s">
        <v>11</v>
      </c>
      <c r="AR7" s="30" t="s">
        <v>11</v>
      </c>
      <c r="AS7" s="30" t="s">
        <v>12</v>
      </c>
      <c r="AT7" s="85" t="s">
        <v>10</v>
      </c>
      <c r="AU7" s="84" t="s">
        <v>11</v>
      </c>
      <c r="AV7" s="84" t="s">
        <v>11</v>
      </c>
      <c r="AW7" s="84" t="s">
        <v>11</v>
      </c>
      <c r="AX7" s="84" t="s">
        <v>12</v>
      </c>
    </row>
    <row r="8" spans="1:50" s="28" customFormat="1" ht="13.15" x14ac:dyDescent="0.25">
      <c r="A8" s="31"/>
      <c r="B8" s="32" t="s">
        <v>13</v>
      </c>
      <c r="C8" s="32" t="s">
        <v>13</v>
      </c>
      <c r="D8" s="32" t="s">
        <v>13</v>
      </c>
      <c r="E8" s="32"/>
      <c r="F8" s="32"/>
      <c r="G8" s="32" t="s">
        <v>13</v>
      </c>
      <c r="H8" s="32" t="s">
        <v>13</v>
      </c>
      <c r="I8" s="32" t="s">
        <v>13</v>
      </c>
      <c r="J8" s="32"/>
      <c r="K8" s="32"/>
      <c r="L8" s="32" t="s">
        <v>13</v>
      </c>
      <c r="M8" s="32" t="s">
        <v>13</v>
      </c>
      <c r="N8" s="32" t="s">
        <v>13</v>
      </c>
      <c r="O8" s="32"/>
      <c r="P8" s="32"/>
      <c r="Q8" s="32" t="s">
        <v>13</v>
      </c>
      <c r="R8" s="32" t="s">
        <v>13</v>
      </c>
      <c r="S8" s="32" t="s">
        <v>13</v>
      </c>
      <c r="T8" s="32"/>
      <c r="U8" s="32"/>
      <c r="V8" s="32" t="s">
        <v>13</v>
      </c>
      <c r="W8" s="32" t="s">
        <v>13</v>
      </c>
      <c r="X8" s="32" t="s">
        <v>13</v>
      </c>
      <c r="Y8" s="32"/>
      <c r="Z8" s="32"/>
      <c r="AA8" s="32" t="s">
        <v>13</v>
      </c>
      <c r="AB8" s="32" t="s">
        <v>13</v>
      </c>
      <c r="AC8" s="32" t="s">
        <v>13</v>
      </c>
      <c r="AD8" s="32"/>
      <c r="AE8" s="32"/>
      <c r="AF8" s="32" t="s">
        <v>13</v>
      </c>
      <c r="AG8" s="32" t="s">
        <v>13</v>
      </c>
      <c r="AH8" s="32" t="s">
        <v>13</v>
      </c>
      <c r="AI8" s="32"/>
      <c r="AJ8" s="32"/>
      <c r="AK8" s="32" t="s">
        <v>13</v>
      </c>
      <c r="AL8" s="32" t="s">
        <v>13</v>
      </c>
      <c r="AM8" s="32" t="s">
        <v>13</v>
      </c>
      <c r="AN8" s="32"/>
      <c r="AO8" s="32"/>
      <c r="AP8" s="32" t="s">
        <v>13</v>
      </c>
      <c r="AQ8" s="32" t="s">
        <v>13</v>
      </c>
      <c r="AR8" s="32" t="s">
        <v>13</v>
      </c>
      <c r="AS8" s="32"/>
      <c r="AT8" s="86"/>
      <c r="AU8" s="86" t="s">
        <v>13</v>
      </c>
      <c r="AV8" s="86" t="s">
        <v>13</v>
      </c>
      <c r="AW8" s="86" t="s">
        <v>13</v>
      </c>
      <c r="AX8" s="86"/>
    </row>
    <row r="9" spans="1:50" s="36" customFormat="1" ht="13.15" x14ac:dyDescent="0.25">
      <c r="A9" s="33">
        <v>5</v>
      </c>
      <c r="B9" s="34">
        <v>2096</v>
      </c>
      <c r="C9" s="34">
        <v>1693</v>
      </c>
      <c r="D9" s="50">
        <v>859</v>
      </c>
      <c r="E9" s="35">
        <f>100*(D9-C9)/C9</f>
        <v>-49.261665682220908</v>
      </c>
      <c r="F9" s="33">
        <v>5</v>
      </c>
      <c r="G9" s="34">
        <v>893</v>
      </c>
      <c r="H9" s="34">
        <v>589</v>
      </c>
      <c r="I9" s="50">
        <v>67</v>
      </c>
      <c r="J9" s="35">
        <f t="shared" ref="J9:J23" si="0">100*(I9-H9)/H9</f>
        <v>-88.624787775891335</v>
      </c>
      <c r="K9" s="33">
        <v>5</v>
      </c>
      <c r="L9" s="34">
        <v>11050</v>
      </c>
      <c r="M9" s="34">
        <v>20948</v>
      </c>
      <c r="N9" s="50">
        <v>26033</v>
      </c>
      <c r="O9" s="35">
        <f t="shared" ref="O9:O23" si="1">100*(N9-M9)/M9</f>
        <v>24.274393736872256</v>
      </c>
      <c r="P9" s="33">
        <v>5</v>
      </c>
      <c r="Q9" s="34">
        <v>189</v>
      </c>
      <c r="R9" s="34">
        <v>200</v>
      </c>
      <c r="S9" s="50">
        <v>155</v>
      </c>
      <c r="T9" s="35">
        <f t="shared" ref="T9:T23" si="2">100*(S9-R9)/R9</f>
        <v>-22.5</v>
      </c>
      <c r="U9" s="33">
        <v>5</v>
      </c>
      <c r="V9" s="34">
        <v>284</v>
      </c>
      <c r="W9" s="34">
        <v>339</v>
      </c>
      <c r="X9" s="50">
        <v>155</v>
      </c>
      <c r="Y9" s="35">
        <f t="shared" ref="Y9:Y23" si="3">100*(X9-W9)/W9</f>
        <v>-54.277286135693217</v>
      </c>
      <c r="Z9" s="33">
        <v>5</v>
      </c>
      <c r="AA9" s="34">
        <v>2783</v>
      </c>
      <c r="AB9" s="34">
        <v>7013</v>
      </c>
      <c r="AC9" s="50">
        <v>11739</v>
      </c>
      <c r="AD9" s="35">
        <f t="shared" ref="AD9:AD23" si="4">100*(AC9-AB9)/AB9</f>
        <v>67.389134464565799</v>
      </c>
      <c r="AE9" s="33">
        <v>5</v>
      </c>
      <c r="AF9" s="34">
        <v>9857</v>
      </c>
      <c r="AG9" s="34">
        <v>8312</v>
      </c>
      <c r="AH9" s="50">
        <v>6316</v>
      </c>
      <c r="AI9" s="35">
        <f t="shared" ref="AI9:AI23" si="5">100*(AH9-AG9)/AG9</f>
        <v>-24.013474494706447</v>
      </c>
      <c r="AJ9" s="33">
        <v>5</v>
      </c>
      <c r="AK9" s="34">
        <v>566</v>
      </c>
      <c r="AL9" s="34">
        <v>299</v>
      </c>
      <c r="AM9" s="50">
        <v>347</v>
      </c>
      <c r="AN9" s="35">
        <f t="shared" ref="AN9:AN23" si="6">100*(AM9-AL9)/AL9</f>
        <v>16.053511705685619</v>
      </c>
      <c r="AO9" s="33">
        <v>5</v>
      </c>
      <c r="AP9" s="34">
        <v>566</v>
      </c>
      <c r="AQ9" s="34">
        <v>25</v>
      </c>
      <c r="AR9" s="50">
        <v>0</v>
      </c>
      <c r="AS9" s="35">
        <f t="shared" ref="AS9:AS23" si="7">100*(AR9-AQ9)/AQ9</f>
        <v>-100</v>
      </c>
      <c r="AT9" s="87">
        <v>5</v>
      </c>
      <c r="AU9" s="88">
        <v>21</v>
      </c>
      <c r="AV9" s="88">
        <v>54</v>
      </c>
      <c r="AW9" s="89">
        <v>41</v>
      </c>
      <c r="AX9" s="90">
        <v>-24.074074074074073</v>
      </c>
    </row>
    <row r="10" spans="1:50" ht="13.15" x14ac:dyDescent="0.25">
      <c r="A10" s="37">
        <v>10</v>
      </c>
      <c r="B10" s="34">
        <v>1652</v>
      </c>
      <c r="C10" s="34">
        <v>1748</v>
      </c>
      <c r="D10" s="50">
        <v>1171</v>
      </c>
      <c r="E10" s="35">
        <f t="shared" ref="E10:E23" si="8">100*(D10-C10)/C10</f>
        <v>-33.0091533180778</v>
      </c>
      <c r="F10" s="38">
        <v>10</v>
      </c>
      <c r="G10" s="34">
        <v>394</v>
      </c>
      <c r="H10" s="34">
        <v>668</v>
      </c>
      <c r="I10" s="50">
        <v>213</v>
      </c>
      <c r="J10" s="35">
        <f t="shared" si="0"/>
        <v>-68.113772455089816</v>
      </c>
      <c r="K10" s="38">
        <v>10</v>
      </c>
      <c r="L10" s="34">
        <v>2909</v>
      </c>
      <c r="M10" s="34">
        <v>5948</v>
      </c>
      <c r="N10" s="50">
        <v>7432</v>
      </c>
      <c r="O10" s="35">
        <f t="shared" si="1"/>
        <v>24.949562878278414</v>
      </c>
      <c r="P10" s="38">
        <v>10</v>
      </c>
      <c r="Q10" s="34">
        <v>279</v>
      </c>
      <c r="R10" s="34">
        <v>331</v>
      </c>
      <c r="S10" s="50">
        <v>176</v>
      </c>
      <c r="T10" s="35">
        <f t="shared" si="2"/>
        <v>-46.827794561933537</v>
      </c>
      <c r="U10" s="38">
        <v>10</v>
      </c>
      <c r="V10" s="34">
        <v>83</v>
      </c>
      <c r="W10" s="34">
        <v>460</v>
      </c>
      <c r="X10" s="50">
        <v>176</v>
      </c>
      <c r="Y10" s="35">
        <f t="shared" si="3"/>
        <v>-61.739130434782609</v>
      </c>
      <c r="Z10" s="38">
        <v>10</v>
      </c>
      <c r="AA10" s="34">
        <v>408</v>
      </c>
      <c r="AB10" s="34">
        <v>1764</v>
      </c>
      <c r="AC10" s="50">
        <v>3949</v>
      </c>
      <c r="AD10" s="35">
        <f t="shared" si="4"/>
        <v>123.86621315192744</v>
      </c>
      <c r="AE10" s="38">
        <v>10</v>
      </c>
      <c r="AF10" s="34">
        <v>1697</v>
      </c>
      <c r="AG10" s="34">
        <v>4143</v>
      </c>
      <c r="AH10" s="50">
        <v>6244</v>
      </c>
      <c r="AI10" s="35">
        <f t="shared" si="5"/>
        <v>50.712044412261648</v>
      </c>
      <c r="AJ10" s="38">
        <v>10</v>
      </c>
      <c r="AK10" s="34">
        <v>295</v>
      </c>
      <c r="AL10" s="34">
        <v>332</v>
      </c>
      <c r="AM10" s="50">
        <v>439</v>
      </c>
      <c r="AN10" s="35">
        <f t="shared" si="6"/>
        <v>32.2289156626506</v>
      </c>
      <c r="AO10" s="38">
        <v>10</v>
      </c>
      <c r="AP10" s="34">
        <v>70</v>
      </c>
      <c r="AQ10" s="34">
        <v>25</v>
      </c>
      <c r="AR10" s="50">
        <v>19</v>
      </c>
      <c r="AS10" s="35">
        <f t="shared" si="7"/>
        <v>-24</v>
      </c>
      <c r="AT10" s="91">
        <v>10</v>
      </c>
      <c r="AU10" s="88">
        <v>30</v>
      </c>
      <c r="AV10" s="88">
        <v>25</v>
      </c>
      <c r="AW10" s="89">
        <v>34</v>
      </c>
      <c r="AX10" s="90">
        <v>36</v>
      </c>
    </row>
    <row r="11" spans="1:50" ht="13.15" x14ac:dyDescent="0.25">
      <c r="A11" s="37">
        <v>15</v>
      </c>
      <c r="B11" s="34">
        <v>1731</v>
      </c>
      <c r="C11" s="34">
        <v>2075</v>
      </c>
      <c r="D11" s="50">
        <v>1643</v>
      </c>
      <c r="E11" s="35">
        <f t="shared" si="8"/>
        <v>-20.819277108433734</v>
      </c>
      <c r="F11" s="38">
        <v>15</v>
      </c>
      <c r="G11" s="34">
        <v>330</v>
      </c>
      <c r="H11" s="34">
        <v>889</v>
      </c>
      <c r="I11" s="50">
        <v>322</v>
      </c>
      <c r="J11" s="35">
        <f t="shared" si="0"/>
        <v>-63.779527559055119</v>
      </c>
      <c r="K11" s="38">
        <v>15</v>
      </c>
      <c r="L11" s="34">
        <v>866</v>
      </c>
      <c r="M11" s="34">
        <v>1909</v>
      </c>
      <c r="N11" s="50">
        <v>3040</v>
      </c>
      <c r="O11" s="35">
        <f t="shared" si="1"/>
        <v>59.245678365636458</v>
      </c>
      <c r="P11" s="38">
        <v>15</v>
      </c>
      <c r="Q11" s="34">
        <v>195</v>
      </c>
      <c r="R11" s="34">
        <v>457</v>
      </c>
      <c r="S11" s="50">
        <v>450</v>
      </c>
      <c r="T11" s="35">
        <f t="shared" si="2"/>
        <v>-1.5317286652078774</v>
      </c>
      <c r="U11" s="38">
        <v>15</v>
      </c>
      <c r="V11" s="34">
        <v>59</v>
      </c>
      <c r="W11" s="34">
        <v>321</v>
      </c>
      <c r="X11" s="50">
        <v>450</v>
      </c>
      <c r="Y11" s="35">
        <f t="shared" si="3"/>
        <v>40.186915887850468</v>
      </c>
      <c r="Z11" s="38">
        <v>15</v>
      </c>
      <c r="AA11" s="34">
        <v>203</v>
      </c>
      <c r="AB11" s="34">
        <v>467</v>
      </c>
      <c r="AC11" s="50">
        <v>1586</v>
      </c>
      <c r="AD11" s="35">
        <f t="shared" si="4"/>
        <v>239.61456102783725</v>
      </c>
      <c r="AE11" s="38">
        <v>15</v>
      </c>
      <c r="AF11" s="34">
        <v>330</v>
      </c>
      <c r="AG11" s="34">
        <v>1091</v>
      </c>
      <c r="AH11" s="50">
        <v>2322</v>
      </c>
      <c r="AI11" s="35">
        <f t="shared" si="5"/>
        <v>112.83226397800183</v>
      </c>
      <c r="AJ11" s="38">
        <v>15</v>
      </c>
      <c r="AK11" s="34">
        <v>131</v>
      </c>
      <c r="AL11" s="34">
        <v>113</v>
      </c>
      <c r="AM11" s="50">
        <v>289</v>
      </c>
      <c r="AN11" s="35">
        <f t="shared" si="6"/>
        <v>155.75221238938053</v>
      </c>
      <c r="AO11" s="38">
        <v>15</v>
      </c>
      <c r="AP11" s="34">
        <v>165</v>
      </c>
      <c r="AQ11" s="34">
        <v>45</v>
      </c>
      <c r="AR11" s="50">
        <v>23</v>
      </c>
      <c r="AS11" s="35">
        <f t="shared" si="7"/>
        <v>-48.888888888888886</v>
      </c>
      <c r="AT11" s="91">
        <v>15</v>
      </c>
      <c r="AU11" s="88">
        <v>13</v>
      </c>
      <c r="AV11" s="88">
        <v>14</v>
      </c>
      <c r="AW11" s="89">
        <v>50</v>
      </c>
      <c r="AX11" s="90">
        <v>257.14285714285717</v>
      </c>
    </row>
    <row r="12" spans="1:50" ht="13.15" x14ac:dyDescent="0.25">
      <c r="A12" s="37">
        <v>20</v>
      </c>
      <c r="B12" s="34">
        <v>1651</v>
      </c>
      <c r="C12" s="34">
        <v>1823</v>
      </c>
      <c r="D12" s="50">
        <v>2051</v>
      </c>
      <c r="E12" s="35">
        <f t="shared" si="8"/>
        <v>12.506856829402084</v>
      </c>
      <c r="F12" s="38">
        <v>20</v>
      </c>
      <c r="G12" s="34">
        <v>275</v>
      </c>
      <c r="H12" s="34">
        <v>617</v>
      </c>
      <c r="I12" s="50">
        <v>476</v>
      </c>
      <c r="J12" s="35">
        <f t="shared" si="0"/>
        <v>-22.852512155591572</v>
      </c>
      <c r="K12" s="38">
        <v>20</v>
      </c>
      <c r="L12" s="34">
        <v>744</v>
      </c>
      <c r="M12" s="34">
        <v>1257</v>
      </c>
      <c r="N12" s="50">
        <v>1396</v>
      </c>
      <c r="O12" s="35">
        <f t="shared" si="1"/>
        <v>11.058074781225139</v>
      </c>
      <c r="P12" s="38">
        <v>20</v>
      </c>
      <c r="Q12" s="34">
        <v>114</v>
      </c>
      <c r="R12" s="34">
        <v>316</v>
      </c>
      <c r="S12" s="50">
        <v>449</v>
      </c>
      <c r="T12" s="35">
        <f t="shared" si="2"/>
        <v>42.088607594936711</v>
      </c>
      <c r="U12" s="38">
        <v>20</v>
      </c>
      <c r="V12" s="34">
        <v>45</v>
      </c>
      <c r="W12" s="34">
        <v>235</v>
      </c>
      <c r="X12" s="50">
        <v>449</v>
      </c>
      <c r="Y12" s="35">
        <f t="shared" si="3"/>
        <v>91.063829787234042</v>
      </c>
      <c r="Z12" s="38">
        <v>20</v>
      </c>
      <c r="AA12" s="34">
        <v>151</v>
      </c>
      <c r="AB12" s="34">
        <v>226</v>
      </c>
      <c r="AC12" s="50">
        <v>519</v>
      </c>
      <c r="AD12" s="35">
        <f t="shared" si="4"/>
        <v>129.64601769911505</v>
      </c>
      <c r="AE12" s="38">
        <v>20</v>
      </c>
      <c r="AF12" s="34">
        <v>55</v>
      </c>
      <c r="AG12" s="34">
        <v>226</v>
      </c>
      <c r="AH12" s="50">
        <v>731</v>
      </c>
      <c r="AI12" s="35">
        <f t="shared" si="5"/>
        <v>223.45132743362831</v>
      </c>
      <c r="AJ12" s="38">
        <v>20</v>
      </c>
      <c r="AK12" s="34">
        <v>51</v>
      </c>
      <c r="AL12" s="34">
        <v>66</v>
      </c>
      <c r="AM12" s="50">
        <v>127</v>
      </c>
      <c r="AN12" s="35">
        <f t="shared" si="6"/>
        <v>92.424242424242422</v>
      </c>
      <c r="AO12" s="38">
        <v>20</v>
      </c>
      <c r="AP12" s="34">
        <v>174</v>
      </c>
      <c r="AQ12" s="34">
        <v>111</v>
      </c>
      <c r="AR12" s="50">
        <v>33</v>
      </c>
      <c r="AS12" s="35">
        <f t="shared" si="7"/>
        <v>-70.270270270270274</v>
      </c>
      <c r="AT12" s="91">
        <v>20</v>
      </c>
      <c r="AU12" s="88">
        <v>14</v>
      </c>
      <c r="AV12" s="88">
        <v>17</v>
      </c>
      <c r="AW12" s="89">
        <v>12</v>
      </c>
      <c r="AX12" s="90">
        <v>-29.411764705882351</v>
      </c>
    </row>
    <row r="13" spans="1:50" ht="13.15" x14ac:dyDescent="0.25">
      <c r="A13" s="37">
        <v>25</v>
      </c>
      <c r="B13" s="34">
        <v>1755</v>
      </c>
      <c r="C13" s="34">
        <v>1053</v>
      </c>
      <c r="D13" s="50">
        <v>2043</v>
      </c>
      <c r="E13" s="35">
        <f t="shared" si="8"/>
        <v>94.017094017094024</v>
      </c>
      <c r="F13" s="38">
        <v>25</v>
      </c>
      <c r="G13" s="34">
        <v>169</v>
      </c>
      <c r="H13" s="34">
        <v>459</v>
      </c>
      <c r="I13" s="50">
        <v>455</v>
      </c>
      <c r="J13" s="35">
        <f t="shared" si="0"/>
        <v>-0.8714596949891068</v>
      </c>
      <c r="K13" s="38">
        <v>25</v>
      </c>
      <c r="L13" s="34">
        <v>419</v>
      </c>
      <c r="M13" s="34">
        <v>817</v>
      </c>
      <c r="N13" s="50">
        <v>868</v>
      </c>
      <c r="O13" s="35">
        <f t="shared" si="1"/>
        <v>6.2423500611995104</v>
      </c>
      <c r="P13" s="38">
        <v>25</v>
      </c>
      <c r="Q13" s="34">
        <v>102</v>
      </c>
      <c r="R13" s="34">
        <v>226</v>
      </c>
      <c r="S13" s="50">
        <v>318</v>
      </c>
      <c r="T13" s="35">
        <f t="shared" si="2"/>
        <v>40.707964601769909</v>
      </c>
      <c r="U13" s="38">
        <v>25</v>
      </c>
      <c r="V13" s="34">
        <v>24</v>
      </c>
      <c r="W13" s="34">
        <v>145</v>
      </c>
      <c r="X13" s="50">
        <v>318</v>
      </c>
      <c r="Y13" s="35">
        <f t="shared" si="3"/>
        <v>119.31034482758621</v>
      </c>
      <c r="Z13" s="38">
        <v>25</v>
      </c>
      <c r="AA13" s="34">
        <v>83</v>
      </c>
      <c r="AB13" s="34">
        <v>226</v>
      </c>
      <c r="AC13" s="50">
        <v>319</v>
      </c>
      <c r="AD13" s="35">
        <f t="shared" si="4"/>
        <v>41.150442477876105</v>
      </c>
      <c r="AE13" s="38">
        <v>25</v>
      </c>
      <c r="AF13" s="34">
        <v>7</v>
      </c>
      <c r="AG13" s="34">
        <v>39</v>
      </c>
      <c r="AH13" s="50">
        <v>144</v>
      </c>
      <c r="AI13" s="35">
        <f t="shared" si="5"/>
        <v>269.23076923076923</v>
      </c>
      <c r="AJ13" s="38">
        <v>25</v>
      </c>
      <c r="AK13" s="34">
        <v>50</v>
      </c>
      <c r="AL13" s="34">
        <v>10</v>
      </c>
      <c r="AM13" s="50">
        <v>55</v>
      </c>
      <c r="AN13" s="35">
        <f t="shared" si="6"/>
        <v>450</v>
      </c>
      <c r="AO13" s="38">
        <v>25</v>
      </c>
      <c r="AP13" s="34">
        <v>95</v>
      </c>
      <c r="AQ13" s="34">
        <v>168</v>
      </c>
      <c r="AR13" s="50">
        <v>64</v>
      </c>
      <c r="AS13" s="35">
        <f t="shared" si="7"/>
        <v>-61.904761904761905</v>
      </c>
      <c r="AT13" s="91">
        <v>25</v>
      </c>
      <c r="AU13" s="88">
        <v>14</v>
      </c>
      <c r="AV13" s="88">
        <v>16</v>
      </c>
      <c r="AW13" s="89">
        <v>29</v>
      </c>
      <c r="AX13" s="90">
        <v>81.25</v>
      </c>
    </row>
    <row r="14" spans="1:50" ht="13.15" x14ac:dyDescent="0.25">
      <c r="A14" s="37">
        <v>30</v>
      </c>
      <c r="B14" s="34">
        <v>1474</v>
      </c>
      <c r="C14" s="34">
        <v>431</v>
      </c>
      <c r="D14" s="50">
        <v>1958</v>
      </c>
      <c r="E14" s="35">
        <f t="shared" si="8"/>
        <v>354.29234338747102</v>
      </c>
      <c r="F14" s="38">
        <v>30</v>
      </c>
      <c r="G14" s="34">
        <v>119</v>
      </c>
      <c r="H14" s="34">
        <v>324</v>
      </c>
      <c r="I14" s="50">
        <v>416</v>
      </c>
      <c r="J14" s="35">
        <f t="shared" si="0"/>
        <v>28.395061728395063</v>
      </c>
      <c r="K14" s="38">
        <v>30</v>
      </c>
      <c r="L14" s="34">
        <v>267</v>
      </c>
      <c r="M14" s="34">
        <v>455</v>
      </c>
      <c r="N14" s="50">
        <v>591</v>
      </c>
      <c r="O14" s="35">
        <f t="shared" si="1"/>
        <v>29.890109890109891</v>
      </c>
      <c r="P14" s="38">
        <v>30</v>
      </c>
      <c r="Q14" s="34">
        <v>53</v>
      </c>
      <c r="R14" s="34">
        <v>176</v>
      </c>
      <c r="S14" s="50">
        <v>261</v>
      </c>
      <c r="T14" s="35">
        <f t="shared" si="2"/>
        <v>48.295454545454547</v>
      </c>
      <c r="U14" s="38">
        <v>30</v>
      </c>
      <c r="V14" s="34">
        <v>24</v>
      </c>
      <c r="W14" s="34">
        <v>127</v>
      </c>
      <c r="X14" s="50">
        <v>261</v>
      </c>
      <c r="Y14" s="35">
        <f t="shared" si="3"/>
        <v>105.51181102362204</v>
      </c>
      <c r="Z14" s="38">
        <v>30</v>
      </c>
      <c r="AA14" s="34">
        <v>80</v>
      </c>
      <c r="AB14" s="34">
        <v>166</v>
      </c>
      <c r="AC14" s="50">
        <v>204</v>
      </c>
      <c r="AD14" s="35">
        <f t="shared" si="4"/>
        <v>22.891566265060241</v>
      </c>
      <c r="AE14" s="38">
        <v>30</v>
      </c>
      <c r="AF14" s="34">
        <v>2</v>
      </c>
      <c r="AG14" s="34">
        <v>11</v>
      </c>
      <c r="AH14" s="50">
        <v>23</v>
      </c>
      <c r="AI14" s="35">
        <f t="shared" si="5"/>
        <v>109.09090909090909</v>
      </c>
      <c r="AJ14" s="38">
        <v>30</v>
      </c>
      <c r="AK14" s="34">
        <v>31</v>
      </c>
      <c r="AL14" s="34">
        <v>31</v>
      </c>
      <c r="AM14" s="50">
        <v>29</v>
      </c>
      <c r="AN14" s="35">
        <f t="shared" si="6"/>
        <v>-6.4516129032258061</v>
      </c>
      <c r="AO14" s="38">
        <v>30</v>
      </c>
      <c r="AP14" s="34">
        <v>38</v>
      </c>
      <c r="AQ14" s="34">
        <v>124</v>
      </c>
      <c r="AR14" s="50">
        <v>111</v>
      </c>
      <c r="AS14" s="35">
        <f t="shared" si="7"/>
        <v>-10.483870967741936</v>
      </c>
      <c r="AT14" s="91">
        <v>30</v>
      </c>
      <c r="AU14" s="88">
        <v>12</v>
      </c>
      <c r="AV14" s="88">
        <v>23</v>
      </c>
      <c r="AW14" s="89">
        <v>28</v>
      </c>
      <c r="AX14" s="90">
        <v>21.739130434782609</v>
      </c>
    </row>
    <row r="15" spans="1:50" ht="13.15" x14ac:dyDescent="0.25">
      <c r="A15" s="37">
        <v>35</v>
      </c>
      <c r="B15" s="34">
        <v>1179</v>
      </c>
      <c r="C15" s="34">
        <v>187</v>
      </c>
      <c r="D15" s="50">
        <v>1771</v>
      </c>
      <c r="E15" s="35">
        <f t="shared" si="8"/>
        <v>847.05882352941171</v>
      </c>
      <c r="F15" s="38">
        <v>35</v>
      </c>
      <c r="G15" s="34">
        <v>91</v>
      </c>
      <c r="H15" s="34">
        <v>182</v>
      </c>
      <c r="I15" s="50">
        <v>321</v>
      </c>
      <c r="J15" s="35">
        <f t="shared" si="0"/>
        <v>76.373626373626379</v>
      </c>
      <c r="K15" s="38">
        <v>35</v>
      </c>
      <c r="L15" s="34">
        <v>168</v>
      </c>
      <c r="M15" s="34">
        <v>296</v>
      </c>
      <c r="N15" s="50">
        <v>478</v>
      </c>
      <c r="O15" s="35">
        <f t="shared" si="1"/>
        <v>61.486486486486484</v>
      </c>
      <c r="P15" s="38">
        <v>35</v>
      </c>
      <c r="Q15" s="34">
        <v>33</v>
      </c>
      <c r="R15" s="34">
        <v>70</v>
      </c>
      <c r="S15" s="50">
        <v>165</v>
      </c>
      <c r="T15" s="35">
        <f t="shared" si="2"/>
        <v>135.71428571428572</v>
      </c>
      <c r="U15" s="38">
        <v>35</v>
      </c>
      <c r="V15" s="34">
        <v>13</v>
      </c>
      <c r="W15" s="34">
        <v>80</v>
      </c>
      <c r="X15" s="50">
        <v>165</v>
      </c>
      <c r="Y15" s="35">
        <f t="shared" si="3"/>
        <v>106.25</v>
      </c>
      <c r="Z15" s="38">
        <v>35</v>
      </c>
      <c r="AA15" s="34">
        <v>47</v>
      </c>
      <c r="AB15" s="34">
        <v>133</v>
      </c>
      <c r="AC15" s="50">
        <v>165</v>
      </c>
      <c r="AD15" s="35">
        <f t="shared" si="4"/>
        <v>24.060150375939848</v>
      </c>
      <c r="AE15" s="38">
        <v>35</v>
      </c>
      <c r="AF15" s="34">
        <v>0</v>
      </c>
      <c r="AG15" s="34">
        <v>0</v>
      </c>
      <c r="AH15" s="50">
        <v>10</v>
      </c>
      <c r="AI15" s="74" t="s">
        <v>32</v>
      </c>
      <c r="AJ15" s="38">
        <v>35</v>
      </c>
      <c r="AK15" s="34">
        <v>31</v>
      </c>
      <c r="AL15" s="34">
        <v>24</v>
      </c>
      <c r="AM15" s="50">
        <v>8</v>
      </c>
      <c r="AN15" s="35">
        <f t="shared" si="6"/>
        <v>-66.666666666666671</v>
      </c>
      <c r="AO15" s="38">
        <v>35</v>
      </c>
      <c r="AP15" s="34">
        <v>0</v>
      </c>
      <c r="AQ15" s="34">
        <v>33</v>
      </c>
      <c r="AR15" s="50">
        <v>97</v>
      </c>
      <c r="AS15" s="35">
        <f t="shared" si="7"/>
        <v>193.93939393939394</v>
      </c>
      <c r="AT15" s="91">
        <v>35</v>
      </c>
      <c r="AU15" s="88">
        <v>12</v>
      </c>
      <c r="AV15" s="88">
        <v>16</v>
      </c>
      <c r="AW15" s="89">
        <v>22</v>
      </c>
      <c r="AX15" s="90">
        <v>37.5</v>
      </c>
    </row>
    <row r="16" spans="1:50" ht="13.15" x14ac:dyDescent="0.25">
      <c r="A16" s="37">
        <v>40</v>
      </c>
      <c r="B16" s="34">
        <v>802</v>
      </c>
      <c r="C16" s="34">
        <v>114</v>
      </c>
      <c r="D16" s="50">
        <v>1328</v>
      </c>
      <c r="E16" s="35">
        <f t="shared" si="8"/>
        <v>1064.9122807017543</v>
      </c>
      <c r="F16" s="38">
        <v>40</v>
      </c>
      <c r="G16" s="34">
        <v>74</v>
      </c>
      <c r="H16" s="34">
        <v>115</v>
      </c>
      <c r="I16" s="50">
        <v>274</v>
      </c>
      <c r="J16" s="35">
        <f t="shared" si="0"/>
        <v>138.2608695652174</v>
      </c>
      <c r="K16" s="38">
        <v>40</v>
      </c>
      <c r="L16" s="34">
        <v>125</v>
      </c>
      <c r="M16" s="34">
        <v>189</v>
      </c>
      <c r="N16" s="50">
        <v>284</v>
      </c>
      <c r="O16" s="35">
        <f t="shared" si="1"/>
        <v>50.264550264550266</v>
      </c>
      <c r="P16" s="38">
        <v>40</v>
      </c>
      <c r="Q16" s="34">
        <v>35</v>
      </c>
      <c r="R16" s="34">
        <v>70</v>
      </c>
      <c r="S16" s="50">
        <v>97</v>
      </c>
      <c r="T16" s="35">
        <f t="shared" si="2"/>
        <v>38.571428571428569</v>
      </c>
      <c r="U16" s="38">
        <v>40</v>
      </c>
      <c r="V16" s="34">
        <v>13</v>
      </c>
      <c r="W16" s="34">
        <v>54</v>
      </c>
      <c r="X16" s="50">
        <v>97</v>
      </c>
      <c r="Y16" s="35">
        <f t="shared" si="3"/>
        <v>79.629629629629633</v>
      </c>
      <c r="Z16" s="38">
        <v>40</v>
      </c>
      <c r="AA16" s="34">
        <v>42</v>
      </c>
      <c r="AB16" s="34">
        <v>54</v>
      </c>
      <c r="AC16" s="50">
        <v>141</v>
      </c>
      <c r="AD16" s="35">
        <f t="shared" si="4"/>
        <v>161.11111111111111</v>
      </c>
      <c r="AE16" s="38">
        <v>40</v>
      </c>
      <c r="AF16" s="34">
        <v>0</v>
      </c>
      <c r="AG16" s="34">
        <v>2</v>
      </c>
      <c r="AH16" s="50">
        <v>5</v>
      </c>
      <c r="AI16" s="74">
        <f t="shared" si="5"/>
        <v>150</v>
      </c>
      <c r="AJ16" s="38">
        <v>40</v>
      </c>
      <c r="AK16" s="34">
        <v>26</v>
      </c>
      <c r="AL16" s="34">
        <v>42</v>
      </c>
      <c r="AM16" s="50">
        <v>10</v>
      </c>
      <c r="AN16" s="35">
        <f>100*(AM16-AL16)/AL16</f>
        <v>-76.19047619047619</v>
      </c>
      <c r="AO16" s="38">
        <v>40</v>
      </c>
      <c r="AP16" s="34">
        <v>2</v>
      </c>
      <c r="AQ16" s="34">
        <v>2</v>
      </c>
      <c r="AR16" s="50">
        <v>49</v>
      </c>
      <c r="AS16" s="35">
        <f t="shared" si="7"/>
        <v>2350</v>
      </c>
      <c r="AT16" s="91">
        <v>40</v>
      </c>
      <c r="AU16" s="88">
        <v>7</v>
      </c>
      <c r="AV16" s="88">
        <v>10</v>
      </c>
      <c r="AW16" s="89">
        <v>15</v>
      </c>
      <c r="AX16" s="90">
        <v>50</v>
      </c>
    </row>
    <row r="17" spans="1:50" ht="13.15" x14ac:dyDescent="0.25">
      <c r="A17" s="37">
        <v>45</v>
      </c>
      <c r="B17" s="34">
        <v>516</v>
      </c>
      <c r="C17" s="34">
        <v>60</v>
      </c>
      <c r="D17" s="50">
        <v>872</v>
      </c>
      <c r="E17" s="35">
        <f t="shared" si="8"/>
        <v>1353.3333333333333</v>
      </c>
      <c r="F17" s="38">
        <v>45</v>
      </c>
      <c r="G17" s="34">
        <v>36</v>
      </c>
      <c r="H17" s="34">
        <v>67</v>
      </c>
      <c r="I17" s="50">
        <v>114</v>
      </c>
      <c r="J17" s="35">
        <f t="shared" si="0"/>
        <v>70.149253731343279</v>
      </c>
      <c r="K17" s="38">
        <v>45</v>
      </c>
      <c r="L17" s="34">
        <v>49</v>
      </c>
      <c r="M17" s="34">
        <v>101</v>
      </c>
      <c r="N17" s="50">
        <v>140</v>
      </c>
      <c r="O17" s="35">
        <f t="shared" si="1"/>
        <v>38.613861386138616</v>
      </c>
      <c r="P17" s="38">
        <v>45</v>
      </c>
      <c r="Q17" s="34">
        <v>29</v>
      </c>
      <c r="R17" s="34">
        <v>57</v>
      </c>
      <c r="S17" s="50">
        <v>64</v>
      </c>
      <c r="T17" s="35">
        <f t="shared" si="2"/>
        <v>12.280701754385966</v>
      </c>
      <c r="U17" s="38">
        <v>45</v>
      </c>
      <c r="V17" s="34">
        <v>2</v>
      </c>
      <c r="W17" s="34">
        <v>32</v>
      </c>
      <c r="X17" s="50">
        <v>64</v>
      </c>
      <c r="Y17" s="35">
        <f t="shared" si="3"/>
        <v>100</v>
      </c>
      <c r="Z17" s="38">
        <v>45</v>
      </c>
      <c r="AA17" s="34">
        <v>27</v>
      </c>
      <c r="AB17" s="34">
        <v>51</v>
      </c>
      <c r="AC17" s="50">
        <v>65</v>
      </c>
      <c r="AD17" s="35">
        <f t="shared" si="4"/>
        <v>27.450980392156861</v>
      </c>
      <c r="AE17" s="38">
        <v>45</v>
      </c>
      <c r="AF17" s="34">
        <v>0</v>
      </c>
      <c r="AG17" s="34">
        <v>0</v>
      </c>
      <c r="AH17" s="50">
        <v>0</v>
      </c>
      <c r="AI17" s="74" t="s">
        <v>32</v>
      </c>
      <c r="AJ17" s="38">
        <v>45</v>
      </c>
      <c r="AK17" s="34">
        <v>19</v>
      </c>
      <c r="AL17" s="34">
        <v>34</v>
      </c>
      <c r="AM17" s="50">
        <v>25</v>
      </c>
      <c r="AN17" s="35">
        <f t="shared" si="6"/>
        <v>-26.470588235294116</v>
      </c>
      <c r="AO17" s="38">
        <v>45</v>
      </c>
      <c r="AP17" s="34">
        <v>2</v>
      </c>
      <c r="AQ17" s="34">
        <v>8</v>
      </c>
      <c r="AR17" s="50">
        <v>34</v>
      </c>
      <c r="AS17" s="35">
        <f t="shared" si="7"/>
        <v>325</v>
      </c>
      <c r="AT17" s="91">
        <v>45</v>
      </c>
      <c r="AU17" s="88">
        <v>4</v>
      </c>
      <c r="AV17" s="88">
        <v>6</v>
      </c>
      <c r="AW17" s="89">
        <v>9</v>
      </c>
      <c r="AX17" s="90">
        <v>50</v>
      </c>
    </row>
    <row r="18" spans="1:50" ht="13.15" x14ac:dyDescent="0.25">
      <c r="A18" s="37">
        <v>50</v>
      </c>
      <c r="B18" s="34">
        <v>340</v>
      </c>
      <c r="C18" s="34">
        <v>54</v>
      </c>
      <c r="D18" s="50">
        <v>614</v>
      </c>
      <c r="E18" s="35">
        <f t="shared" si="8"/>
        <v>1037.037037037037</v>
      </c>
      <c r="F18" s="38">
        <v>50</v>
      </c>
      <c r="G18" s="34">
        <v>16</v>
      </c>
      <c r="H18" s="34">
        <v>51</v>
      </c>
      <c r="I18" s="50">
        <v>84</v>
      </c>
      <c r="J18" s="35">
        <f t="shared" si="0"/>
        <v>64.705882352941174</v>
      </c>
      <c r="K18" s="38">
        <v>50</v>
      </c>
      <c r="L18" s="34">
        <v>38</v>
      </c>
      <c r="M18" s="34">
        <v>45</v>
      </c>
      <c r="N18" s="50">
        <v>135</v>
      </c>
      <c r="O18" s="35">
        <f t="shared" si="1"/>
        <v>200</v>
      </c>
      <c r="P18" s="38">
        <v>50</v>
      </c>
      <c r="Q18" s="34">
        <v>24</v>
      </c>
      <c r="R18" s="34">
        <v>51</v>
      </c>
      <c r="S18" s="50">
        <v>56</v>
      </c>
      <c r="T18" s="35">
        <f t="shared" si="2"/>
        <v>9.8039215686274517</v>
      </c>
      <c r="U18" s="38">
        <v>50</v>
      </c>
      <c r="V18" s="34">
        <v>3</v>
      </c>
      <c r="W18" s="34">
        <v>31</v>
      </c>
      <c r="X18" s="50">
        <v>56</v>
      </c>
      <c r="Y18" s="35">
        <f t="shared" si="3"/>
        <v>80.645161290322577</v>
      </c>
      <c r="Z18" s="38">
        <v>50</v>
      </c>
      <c r="AA18" s="34">
        <v>25</v>
      </c>
      <c r="AB18" s="34">
        <v>53</v>
      </c>
      <c r="AC18" s="50">
        <v>71</v>
      </c>
      <c r="AD18" s="35">
        <f t="shared" si="4"/>
        <v>33.962264150943398</v>
      </c>
      <c r="AE18" s="38">
        <v>50</v>
      </c>
      <c r="AF18" s="34">
        <v>0</v>
      </c>
      <c r="AG18" s="34">
        <v>0</v>
      </c>
      <c r="AH18" s="50">
        <v>0</v>
      </c>
      <c r="AI18" s="74" t="s">
        <v>32</v>
      </c>
      <c r="AJ18" s="38">
        <v>50</v>
      </c>
      <c r="AK18" s="34">
        <v>20</v>
      </c>
      <c r="AL18" s="34">
        <v>26</v>
      </c>
      <c r="AM18" s="50">
        <v>20</v>
      </c>
      <c r="AN18" s="35">
        <f t="shared" si="6"/>
        <v>-23.076923076923077</v>
      </c>
      <c r="AO18" s="38">
        <v>50</v>
      </c>
      <c r="AP18" s="34">
        <v>1</v>
      </c>
      <c r="AQ18" s="34">
        <v>4</v>
      </c>
      <c r="AR18" s="50">
        <v>14</v>
      </c>
      <c r="AS18" s="35">
        <f t="shared" si="7"/>
        <v>250</v>
      </c>
      <c r="AT18" s="91">
        <v>50</v>
      </c>
      <c r="AU18" s="88">
        <v>2</v>
      </c>
      <c r="AV18" s="88">
        <v>4</v>
      </c>
      <c r="AW18" s="89">
        <v>8</v>
      </c>
      <c r="AX18" s="90">
        <v>100</v>
      </c>
    </row>
    <row r="19" spans="1:50" ht="13.15" x14ac:dyDescent="0.25">
      <c r="A19" s="37">
        <v>55</v>
      </c>
      <c r="B19" s="34">
        <v>191</v>
      </c>
      <c r="C19" s="34">
        <v>42</v>
      </c>
      <c r="D19" s="50">
        <v>382</v>
      </c>
      <c r="E19" s="35">
        <f t="shared" si="8"/>
        <v>809.52380952380952</v>
      </c>
      <c r="F19" s="38">
        <v>55</v>
      </c>
      <c r="G19" s="34">
        <v>6</v>
      </c>
      <c r="H19" s="34">
        <v>26</v>
      </c>
      <c r="I19" s="50">
        <v>54</v>
      </c>
      <c r="J19" s="35">
        <f t="shared" si="0"/>
        <v>107.69230769230769</v>
      </c>
      <c r="K19" s="38">
        <v>55</v>
      </c>
      <c r="L19" s="34">
        <v>11</v>
      </c>
      <c r="M19" s="34">
        <v>40</v>
      </c>
      <c r="N19" s="50">
        <v>83</v>
      </c>
      <c r="O19" s="35">
        <f t="shared" si="1"/>
        <v>107.5</v>
      </c>
      <c r="P19" s="38">
        <v>55</v>
      </c>
      <c r="Q19" s="34">
        <v>25</v>
      </c>
      <c r="R19" s="34">
        <v>47</v>
      </c>
      <c r="S19" s="50">
        <v>49</v>
      </c>
      <c r="T19" s="35">
        <f t="shared" si="2"/>
        <v>4.2553191489361701</v>
      </c>
      <c r="U19" s="38">
        <v>55</v>
      </c>
      <c r="V19" s="34">
        <v>2</v>
      </c>
      <c r="W19" s="34">
        <v>21</v>
      </c>
      <c r="X19" s="50">
        <v>49</v>
      </c>
      <c r="Y19" s="35">
        <f t="shared" si="3"/>
        <v>133.33333333333334</v>
      </c>
      <c r="Z19" s="38">
        <v>55</v>
      </c>
      <c r="AA19" s="34">
        <v>26</v>
      </c>
      <c r="AB19" s="34">
        <v>43</v>
      </c>
      <c r="AC19" s="50">
        <v>51</v>
      </c>
      <c r="AD19" s="35">
        <f t="shared" si="4"/>
        <v>18.604651162790699</v>
      </c>
      <c r="AE19" s="38">
        <v>55</v>
      </c>
      <c r="AF19" s="34">
        <v>0</v>
      </c>
      <c r="AG19" s="34">
        <v>0</v>
      </c>
      <c r="AH19" s="50">
        <v>0</v>
      </c>
      <c r="AI19" s="74" t="s">
        <v>32</v>
      </c>
      <c r="AJ19" s="38">
        <v>55</v>
      </c>
      <c r="AK19" s="34">
        <v>25</v>
      </c>
      <c r="AL19" s="34">
        <v>19</v>
      </c>
      <c r="AM19" s="50">
        <v>12</v>
      </c>
      <c r="AN19" s="35">
        <f t="shared" si="6"/>
        <v>-36.842105263157897</v>
      </c>
      <c r="AO19" s="38">
        <v>55</v>
      </c>
      <c r="AP19" s="34">
        <v>0</v>
      </c>
      <c r="AQ19" s="34">
        <v>2</v>
      </c>
      <c r="AR19" s="50">
        <v>12</v>
      </c>
      <c r="AS19" s="35">
        <f t="shared" si="7"/>
        <v>500</v>
      </c>
      <c r="AT19" s="91">
        <v>55</v>
      </c>
      <c r="AU19" s="88">
        <v>2</v>
      </c>
      <c r="AV19" s="88">
        <v>3</v>
      </c>
      <c r="AW19" s="89">
        <v>5</v>
      </c>
      <c r="AX19" s="90">
        <v>66.666666666666671</v>
      </c>
    </row>
    <row r="20" spans="1:50" ht="13.15" x14ac:dyDescent="0.25">
      <c r="A20" s="37">
        <v>60</v>
      </c>
      <c r="B20" s="34">
        <v>112</v>
      </c>
      <c r="C20" s="34">
        <v>15</v>
      </c>
      <c r="D20" s="50">
        <v>251</v>
      </c>
      <c r="E20" s="35">
        <f t="shared" si="8"/>
        <v>1573.3333333333333</v>
      </c>
      <c r="F20" s="38">
        <v>60</v>
      </c>
      <c r="G20" s="34">
        <v>6</v>
      </c>
      <c r="H20" s="34">
        <v>9</v>
      </c>
      <c r="I20" s="50">
        <v>18</v>
      </c>
      <c r="J20" s="35">
        <f t="shared" si="0"/>
        <v>100</v>
      </c>
      <c r="K20" s="38">
        <v>60</v>
      </c>
      <c r="L20" s="34">
        <v>7</v>
      </c>
      <c r="M20" s="34">
        <v>11</v>
      </c>
      <c r="N20" s="50">
        <v>31</v>
      </c>
      <c r="O20" s="35">
        <f t="shared" si="1"/>
        <v>181.81818181818181</v>
      </c>
      <c r="P20" s="38">
        <v>60</v>
      </c>
      <c r="Q20" s="34">
        <v>29</v>
      </c>
      <c r="R20" s="34">
        <v>36</v>
      </c>
      <c r="S20" s="50">
        <v>50</v>
      </c>
      <c r="T20" s="35">
        <f t="shared" si="2"/>
        <v>38.888888888888886</v>
      </c>
      <c r="U20" s="38">
        <v>60</v>
      </c>
      <c r="V20" s="34">
        <v>1</v>
      </c>
      <c r="W20" s="34">
        <v>12</v>
      </c>
      <c r="X20" s="50">
        <v>50</v>
      </c>
      <c r="Y20" s="35">
        <f t="shared" si="3"/>
        <v>316.66666666666669</v>
      </c>
      <c r="Z20" s="38">
        <v>60</v>
      </c>
      <c r="AA20" s="34">
        <v>20</v>
      </c>
      <c r="AB20" s="34">
        <v>29</v>
      </c>
      <c r="AC20" s="50">
        <v>44</v>
      </c>
      <c r="AD20" s="35">
        <f t="shared" si="4"/>
        <v>51.724137931034484</v>
      </c>
      <c r="AE20" s="38">
        <v>60</v>
      </c>
      <c r="AF20" s="34">
        <v>0</v>
      </c>
      <c r="AG20" s="34">
        <v>0</v>
      </c>
      <c r="AH20" s="50">
        <v>0</v>
      </c>
      <c r="AI20" s="74" t="s">
        <v>32</v>
      </c>
      <c r="AJ20" s="38">
        <v>60</v>
      </c>
      <c r="AK20" s="34">
        <v>17</v>
      </c>
      <c r="AL20" s="34">
        <v>22</v>
      </c>
      <c r="AM20" s="50">
        <v>8</v>
      </c>
      <c r="AN20" s="35">
        <f t="shared" si="6"/>
        <v>-63.636363636363633</v>
      </c>
      <c r="AO20" s="38">
        <v>60</v>
      </c>
      <c r="AP20" s="34">
        <v>0</v>
      </c>
      <c r="AQ20" s="34">
        <v>1</v>
      </c>
      <c r="AR20" s="50">
        <v>7</v>
      </c>
      <c r="AS20" s="35">
        <f t="shared" si="7"/>
        <v>600</v>
      </c>
      <c r="AT20" s="91">
        <v>60</v>
      </c>
      <c r="AU20" s="88">
        <v>1</v>
      </c>
      <c r="AV20" s="88">
        <v>1</v>
      </c>
      <c r="AW20" s="89">
        <v>4</v>
      </c>
      <c r="AX20" s="90">
        <v>300</v>
      </c>
    </row>
    <row r="21" spans="1:50" ht="13.15" x14ac:dyDescent="0.25">
      <c r="A21" s="37">
        <v>65</v>
      </c>
      <c r="B21" s="34">
        <v>45</v>
      </c>
      <c r="C21" s="34">
        <v>9</v>
      </c>
      <c r="D21" s="50">
        <v>101</v>
      </c>
      <c r="E21" s="35">
        <f t="shared" si="8"/>
        <v>1022.2222222222222</v>
      </c>
      <c r="F21" s="38">
        <v>65</v>
      </c>
      <c r="G21" s="34">
        <v>1</v>
      </c>
      <c r="H21" s="34">
        <v>5</v>
      </c>
      <c r="I21" s="50">
        <v>10</v>
      </c>
      <c r="J21" s="35">
        <f t="shared" si="0"/>
        <v>100</v>
      </c>
      <c r="K21" s="38">
        <v>65</v>
      </c>
      <c r="L21" s="34">
        <v>4</v>
      </c>
      <c r="M21" s="34">
        <v>10</v>
      </c>
      <c r="N21" s="50">
        <v>15</v>
      </c>
      <c r="O21" s="35">
        <f t="shared" si="1"/>
        <v>50</v>
      </c>
      <c r="P21" s="38">
        <v>65</v>
      </c>
      <c r="Q21" s="34">
        <v>28</v>
      </c>
      <c r="R21" s="34">
        <v>24</v>
      </c>
      <c r="S21" s="50">
        <v>22</v>
      </c>
      <c r="T21" s="35">
        <f t="shared" si="2"/>
        <v>-8.3333333333333339</v>
      </c>
      <c r="U21" s="38">
        <v>65</v>
      </c>
      <c r="V21" s="34">
        <v>0</v>
      </c>
      <c r="W21" s="34">
        <v>21</v>
      </c>
      <c r="X21" s="50">
        <v>22</v>
      </c>
      <c r="Y21" s="35">
        <f t="shared" si="3"/>
        <v>4.7619047619047619</v>
      </c>
      <c r="Z21" s="38">
        <v>65</v>
      </c>
      <c r="AA21" s="34">
        <v>12</v>
      </c>
      <c r="AB21" s="34">
        <v>18</v>
      </c>
      <c r="AC21" s="50">
        <v>27</v>
      </c>
      <c r="AD21" s="35">
        <f t="shared" si="4"/>
        <v>50</v>
      </c>
      <c r="AE21" s="38">
        <v>65</v>
      </c>
      <c r="AF21" s="34">
        <v>0</v>
      </c>
      <c r="AG21" s="34">
        <v>0</v>
      </c>
      <c r="AH21" s="50">
        <v>0</v>
      </c>
      <c r="AI21" s="74" t="s">
        <v>32</v>
      </c>
      <c r="AJ21" s="38">
        <v>65</v>
      </c>
      <c r="AK21" s="34">
        <v>15</v>
      </c>
      <c r="AL21" s="34">
        <v>18</v>
      </c>
      <c r="AM21" s="50">
        <v>9</v>
      </c>
      <c r="AN21" s="35">
        <f t="shared" si="6"/>
        <v>-50</v>
      </c>
      <c r="AO21" s="38">
        <v>65</v>
      </c>
      <c r="AP21" s="34">
        <v>0</v>
      </c>
      <c r="AQ21" s="34">
        <v>0</v>
      </c>
      <c r="AR21" s="50">
        <v>2</v>
      </c>
      <c r="AS21" s="74" t="s">
        <v>32</v>
      </c>
      <c r="AT21" s="91">
        <v>65</v>
      </c>
      <c r="AU21" s="88">
        <v>0</v>
      </c>
      <c r="AV21" s="88">
        <v>1</v>
      </c>
      <c r="AW21" s="89">
        <v>2</v>
      </c>
      <c r="AX21" s="90">
        <v>100</v>
      </c>
    </row>
    <row r="22" spans="1:50" ht="13.15" x14ac:dyDescent="0.25">
      <c r="A22" s="37" t="s">
        <v>14</v>
      </c>
      <c r="B22" s="34">
        <v>100</v>
      </c>
      <c r="C22" s="34">
        <v>37</v>
      </c>
      <c r="D22" s="50">
        <v>250</v>
      </c>
      <c r="E22" s="35">
        <f t="shared" si="8"/>
        <v>575.67567567567562</v>
      </c>
      <c r="F22" s="37" t="s">
        <v>14</v>
      </c>
      <c r="G22" s="34">
        <v>5</v>
      </c>
      <c r="H22" s="34">
        <v>13</v>
      </c>
      <c r="I22" s="50">
        <v>21</v>
      </c>
      <c r="J22" s="35">
        <f t="shared" si="0"/>
        <v>61.53846153846154</v>
      </c>
      <c r="K22" s="37" t="s">
        <v>14</v>
      </c>
      <c r="L22" s="34">
        <v>9</v>
      </c>
      <c r="M22" s="34">
        <v>19</v>
      </c>
      <c r="N22" s="50">
        <v>44</v>
      </c>
      <c r="O22" s="35">
        <f t="shared" si="1"/>
        <v>131.57894736842104</v>
      </c>
      <c r="P22" s="37" t="s">
        <v>14</v>
      </c>
      <c r="Q22" s="34">
        <v>82</v>
      </c>
      <c r="R22" s="34">
        <v>141</v>
      </c>
      <c r="S22" s="50">
        <v>134</v>
      </c>
      <c r="T22" s="35">
        <f t="shared" si="2"/>
        <v>-4.9645390070921982</v>
      </c>
      <c r="U22" s="37" t="s">
        <v>14</v>
      </c>
      <c r="V22" s="34">
        <v>2</v>
      </c>
      <c r="W22" s="34">
        <v>42</v>
      </c>
      <c r="X22" s="50">
        <v>134</v>
      </c>
      <c r="Y22" s="35">
        <f t="shared" si="3"/>
        <v>219.04761904761904</v>
      </c>
      <c r="Z22" s="37" t="s">
        <v>14</v>
      </c>
      <c r="AA22" s="34">
        <v>35</v>
      </c>
      <c r="AB22" s="34">
        <v>83</v>
      </c>
      <c r="AC22" s="50">
        <v>106</v>
      </c>
      <c r="AD22" s="35">
        <f t="shared" si="4"/>
        <v>27.710843373493976</v>
      </c>
      <c r="AE22" s="37" t="s">
        <v>14</v>
      </c>
      <c r="AF22" s="34">
        <v>0</v>
      </c>
      <c r="AG22" s="34">
        <v>0</v>
      </c>
      <c r="AH22" s="50">
        <v>0</v>
      </c>
      <c r="AI22" s="74" t="s">
        <v>32</v>
      </c>
      <c r="AJ22" s="37" t="s">
        <v>14</v>
      </c>
      <c r="AK22" s="34">
        <v>63</v>
      </c>
      <c r="AL22" s="34">
        <v>92</v>
      </c>
      <c r="AM22" s="50">
        <v>105</v>
      </c>
      <c r="AN22" s="35">
        <f t="shared" si="6"/>
        <v>14.130434782608695</v>
      </c>
      <c r="AO22" s="37" t="s">
        <v>14</v>
      </c>
      <c r="AP22" s="34">
        <v>0</v>
      </c>
      <c r="AQ22" s="34">
        <v>0</v>
      </c>
      <c r="AR22" s="50">
        <v>2</v>
      </c>
      <c r="AS22" s="74" t="s">
        <v>32</v>
      </c>
      <c r="AT22" s="92" t="s">
        <v>14</v>
      </c>
      <c r="AU22" s="88">
        <v>0</v>
      </c>
      <c r="AV22" s="88">
        <v>2</v>
      </c>
      <c r="AW22" s="89">
        <v>4</v>
      </c>
      <c r="AX22" s="90">
        <v>100</v>
      </c>
    </row>
    <row r="23" spans="1:50" ht="13.15" x14ac:dyDescent="0.25">
      <c r="A23" s="37" t="s">
        <v>15</v>
      </c>
      <c r="B23" s="34">
        <f>SUM(B9:B22)</f>
        <v>13644</v>
      </c>
      <c r="C23" s="34">
        <f>SUM(C9:C22)</f>
        <v>9341</v>
      </c>
      <c r="D23" s="34">
        <f>SUM(D9:D22)</f>
        <v>15294</v>
      </c>
      <c r="E23" s="35">
        <f t="shared" si="8"/>
        <v>63.729793384005994</v>
      </c>
      <c r="F23" s="38" t="s">
        <v>15</v>
      </c>
      <c r="G23" s="34">
        <f>SUM(G9:G22)</f>
        <v>2415</v>
      </c>
      <c r="H23" s="34">
        <f>SUM(H9:H22)</f>
        <v>4014</v>
      </c>
      <c r="I23" s="34">
        <f>SUM(I9:I22)</f>
        <v>2845</v>
      </c>
      <c r="J23" s="35">
        <f t="shared" si="0"/>
        <v>-29.123069257598406</v>
      </c>
      <c r="K23" s="38" t="s">
        <v>15</v>
      </c>
      <c r="L23" s="34">
        <f>SUM(L9:L22)</f>
        <v>16666</v>
      </c>
      <c r="M23" s="34">
        <f>SUM(M9:M22)</f>
        <v>32045</v>
      </c>
      <c r="N23" s="34">
        <f>SUM(N9:N22)</f>
        <v>40570</v>
      </c>
      <c r="O23" s="35">
        <f t="shared" si="1"/>
        <v>26.603214229989078</v>
      </c>
      <c r="P23" s="38" t="s">
        <v>15</v>
      </c>
      <c r="Q23" s="34">
        <f>SUM(Q9:Q22)</f>
        <v>1217</v>
      </c>
      <c r="R23" s="34">
        <f>SUM(R9:R22)</f>
        <v>2202</v>
      </c>
      <c r="S23" s="34">
        <f>SUM(S9:S22)</f>
        <v>2446</v>
      </c>
      <c r="T23" s="35">
        <f t="shared" si="2"/>
        <v>11.080835603996366</v>
      </c>
      <c r="U23" s="38" t="s">
        <v>15</v>
      </c>
      <c r="V23" s="34">
        <f>SUM(V9:V22)</f>
        <v>555</v>
      </c>
      <c r="W23" s="34">
        <f>SUM(W9:W22)</f>
        <v>1920</v>
      </c>
      <c r="X23" s="34">
        <f>SUM(X9:X22)</f>
        <v>2446</v>
      </c>
      <c r="Y23" s="35">
        <f t="shared" si="3"/>
        <v>27.395833333333332</v>
      </c>
      <c r="Z23" s="38" t="s">
        <v>15</v>
      </c>
      <c r="AA23" s="34">
        <f>SUM(AA9:AA22)</f>
        <v>3942</v>
      </c>
      <c r="AB23" s="34">
        <f>SUM(AB9:AB22)</f>
        <v>10326</v>
      </c>
      <c r="AC23" s="34">
        <f>SUM(AC9:AC22)</f>
        <v>18986</v>
      </c>
      <c r="AD23" s="35">
        <f t="shared" si="4"/>
        <v>83.865969397637031</v>
      </c>
      <c r="AE23" s="38" t="s">
        <v>15</v>
      </c>
      <c r="AF23" s="34">
        <f>SUM(AF9:AF22)</f>
        <v>11948</v>
      </c>
      <c r="AG23" s="34">
        <f>SUM(AG9:AG22)</f>
        <v>13824</v>
      </c>
      <c r="AH23" s="34">
        <f>SUM(AH9:AH22)</f>
        <v>15795</v>
      </c>
      <c r="AI23" s="35">
        <f t="shared" si="5"/>
        <v>14.2578125</v>
      </c>
      <c r="AJ23" s="38" t="s">
        <v>15</v>
      </c>
      <c r="AK23" s="34">
        <f>SUM(AK9:AK22)</f>
        <v>1340</v>
      </c>
      <c r="AL23" s="34">
        <f>SUM(AL9:AL22)</f>
        <v>1128</v>
      </c>
      <c r="AM23" s="34">
        <f>SUM(AM9:AM22)</f>
        <v>1483</v>
      </c>
      <c r="AN23" s="35">
        <f t="shared" si="6"/>
        <v>31.471631205673759</v>
      </c>
      <c r="AO23" s="38" t="s">
        <v>15</v>
      </c>
      <c r="AP23" s="34">
        <f>SUM(AP9:AP22)</f>
        <v>1113</v>
      </c>
      <c r="AQ23" s="34">
        <f>SUM(AQ9:AQ22)</f>
        <v>548</v>
      </c>
      <c r="AR23" s="34">
        <f>SUM(AR9:AR22)</f>
        <v>467</v>
      </c>
      <c r="AS23" s="35">
        <f t="shared" si="7"/>
        <v>-14.781021897810218</v>
      </c>
      <c r="AT23" s="91" t="s">
        <v>15</v>
      </c>
      <c r="AU23" s="88">
        <f>SUM(AU9:AU22)</f>
        <v>132</v>
      </c>
      <c r="AV23" s="88">
        <f>SUM(AV9:AV22)</f>
        <v>192</v>
      </c>
      <c r="AW23" s="88">
        <f>SUM(AW9:AW22)</f>
        <v>263</v>
      </c>
      <c r="AX23" s="90">
        <f t="shared" ref="AX23" si="9">100*(AW23-AV23)/AV23</f>
        <v>36.979166666666664</v>
      </c>
    </row>
    <row r="24" spans="1:50" ht="13.15" x14ac:dyDescent="0.25">
      <c r="A24" s="39"/>
      <c r="B24" s="39"/>
      <c r="C24" s="40"/>
      <c r="D24" s="40"/>
      <c r="E24" s="8"/>
      <c r="F24" s="41"/>
      <c r="G24" s="41"/>
      <c r="H24" s="40"/>
      <c r="I24" s="40"/>
      <c r="J24" s="8"/>
      <c r="K24" s="41"/>
      <c r="L24" s="41"/>
      <c r="M24" s="40"/>
      <c r="N24" s="40"/>
      <c r="O24" s="8"/>
      <c r="P24" s="41"/>
      <c r="Q24" s="41"/>
      <c r="R24" s="40"/>
      <c r="S24" s="40"/>
      <c r="T24" s="8"/>
      <c r="U24" s="41"/>
      <c r="V24" s="41"/>
      <c r="W24" s="40"/>
      <c r="X24" s="40"/>
      <c r="Y24" s="8"/>
      <c r="Z24" s="41"/>
      <c r="AA24" s="41"/>
      <c r="AB24" s="40"/>
      <c r="AC24" s="40"/>
      <c r="AD24" s="8"/>
      <c r="AE24" s="41"/>
      <c r="AF24" s="41"/>
      <c r="AG24" s="40"/>
      <c r="AH24" s="40"/>
      <c r="AI24" s="8"/>
      <c r="AJ24" s="41"/>
      <c r="AK24" s="41"/>
      <c r="AL24" s="40"/>
      <c r="AM24" s="40"/>
      <c r="AN24" s="8"/>
      <c r="AO24" s="41"/>
      <c r="AP24" s="41"/>
      <c r="AQ24" s="40"/>
      <c r="AR24" s="40"/>
      <c r="AS24" s="8"/>
      <c r="AT24" s="93"/>
      <c r="AU24" s="93"/>
      <c r="AV24" s="94"/>
      <c r="AW24" s="94"/>
      <c r="AX24" s="95"/>
    </row>
    <row r="25" spans="1:50" s="48" customFormat="1" ht="15" customHeight="1" x14ac:dyDescent="0.3">
      <c r="A25" s="42"/>
      <c r="B25" s="42"/>
      <c r="C25" s="42"/>
      <c r="D25" s="42"/>
      <c r="E25" s="43"/>
      <c r="F25" s="44"/>
      <c r="G25" s="44"/>
      <c r="H25" s="45"/>
      <c r="I25" s="45"/>
      <c r="J25" s="46"/>
      <c r="K25" s="47"/>
      <c r="L25" s="47"/>
      <c r="M25" s="45"/>
      <c r="N25" s="45"/>
      <c r="O25" s="46"/>
      <c r="P25" s="47"/>
      <c r="Q25" s="47"/>
      <c r="R25" s="45"/>
      <c r="S25" s="45"/>
      <c r="T25" s="8"/>
      <c r="U25" s="47"/>
      <c r="V25" s="47"/>
      <c r="W25" s="45"/>
      <c r="X25" s="45"/>
      <c r="Y25" s="46"/>
      <c r="Z25" s="47"/>
      <c r="AA25" s="47"/>
      <c r="AB25" s="45"/>
      <c r="AC25" s="45"/>
      <c r="AD25" s="46"/>
      <c r="AE25" s="44"/>
      <c r="AF25" s="44"/>
      <c r="AG25" s="45"/>
      <c r="AH25" s="45"/>
      <c r="AI25" s="46"/>
      <c r="AJ25" s="47"/>
      <c r="AK25" s="47"/>
      <c r="AL25" s="45"/>
      <c r="AM25" s="45"/>
      <c r="AN25" s="46"/>
      <c r="AO25" s="47"/>
      <c r="AP25" s="47"/>
      <c r="AQ25" s="45"/>
      <c r="AR25" s="45"/>
      <c r="AS25" s="46"/>
      <c r="AT25" s="96"/>
      <c r="AU25" s="96"/>
      <c r="AV25" s="97"/>
      <c r="AW25" s="97"/>
      <c r="AX25" s="98"/>
    </row>
    <row r="26" spans="1:50" ht="13.15" x14ac:dyDescent="0.25">
      <c r="F26" s="3"/>
      <c r="AE26" s="3"/>
      <c r="AT26" s="75"/>
      <c r="AU26" s="75"/>
      <c r="AV26" s="76"/>
      <c r="AW26" s="76"/>
      <c r="AX26" s="76"/>
    </row>
    <row r="27" spans="1:50" ht="13.15" x14ac:dyDescent="0.25">
      <c r="F27" s="3"/>
      <c r="AE27" s="3"/>
      <c r="AT27" s="75"/>
      <c r="AU27" s="75"/>
      <c r="AV27" s="76"/>
      <c r="AW27" s="76"/>
      <c r="AX27" s="76"/>
    </row>
    <row r="28" spans="1:50" ht="13.15" x14ac:dyDescent="0.25">
      <c r="F28" s="3"/>
      <c r="AE28" s="3"/>
      <c r="AT28" s="75"/>
      <c r="AU28" s="75"/>
      <c r="AV28" s="76"/>
      <c r="AW28" s="76"/>
      <c r="AX28" s="76"/>
    </row>
    <row r="29" spans="1:50" ht="13.15" x14ac:dyDescent="0.25">
      <c r="F29" s="3"/>
      <c r="AE29" s="3"/>
      <c r="AT29" s="75"/>
      <c r="AU29" s="75"/>
      <c r="AV29" s="76"/>
      <c r="AW29" s="76"/>
      <c r="AX29" s="76"/>
    </row>
    <row r="30" spans="1:50" ht="13.15" x14ac:dyDescent="0.25">
      <c r="F30" s="3"/>
      <c r="AE30" s="3"/>
      <c r="AT30" s="75"/>
      <c r="AU30" s="75"/>
      <c r="AV30" s="76"/>
      <c r="AW30" s="76"/>
      <c r="AX30" s="76"/>
    </row>
    <row r="31" spans="1:50" ht="13.15" x14ac:dyDescent="0.25">
      <c r="F31" s="3"/>
      <c r="AE31" s="3"/>
      <c r="AT31" s="75"/>
      <c r="AU31" s="75"/>
      <c r="AV31" s="76"/>
      <c r="AW31" s="76"/>
      <c r="AX31" s="76"/>
    </row>
    <row r="32" spans="1:50" ht="13.15" x14ac:dyDescent="0.25">
      <c r="F32" s="3"/>
      <c r="AE32" s="3"/>
      <c r="AT32" s="75"/>
      <c r="AU32" s="75"/>
      <c r="AV32" s="76"/>
      <c r="AW32" s="76"/>
      <c r="AX32" s="76"/>
    </row>
    <row r="33" spans="6:50" ht="13.15" x14ac:dyDescent="0.25">
      <c r="F33" s="3"/>
      <c r="AE33" s="3"/>
      <c r="AT33" s="75"/>
      <c r="AU33" s="75"/>
      <c r="AV33" s="76"/>
      <c r="AW33" s="76"/>
      <c r="AX33" s="76"/>
    </row>
    <row r="34" spans="6:50" ht="13.15" x14ac:dyDescent="0.25">
      <c r="F34" s="3"/>
      <c r="AE34" s="3"/>
      <c r="AT34" s="75"/>
      <c r="AU34" s="75"/>
      <c r="AV34" s="76"/>
      <c r="AW34" s="76"/>
      <c r="AX34" s="76"/>
    </row>
    <row r="35" spans="6:50" ht="13.15" x14ac:dyDescent="0.25">
      <c r="F35" s="3"/>
      <c r="AE35" s="3"/>
      <c r="AT35" s="75"/>
      <c r="AU35" s="75"/>
      <c r="AV35" s="76"/>
      <c r="AW35" s="76"/>
      <c r="AX35" s="76"/>
    </row>
    <row r="36" spans="6:50" ht="13.15" x14ac:dyDescent="0.25">
      <c r="F36" s="3"/>
      <c r="AE36" s="3"/>
      <c r="AT36" s="75"/>
      <c r="AU36" s="75"/>
      <c r="AV36" s="76"/>
      <c r="AW36" s="76"/>
      <c r="AX36" s="76"/>
    </row>
    <row r="37" spans="6:50" ht="13.15" x14ac:dyDescent="0.25">
      <c r="F37" s="3"/>
      <c r="AE37" s="3"/>
      <c r="AT37" s="75"/>
      <c r="AU37" s="75"/>
      <c r="AV37" s="76"/>
      <c r="AW37" s="76"/>
      <c r="AX37" s="76"/>
    </row>
    <row r="38" spans="6:50" ht="13.15" x14ac:dyDescent="0.25">
      <c r="F38" s="3"/>
      <c r="AE38" s="3"/>
      <c r="AT38" s="75"/>
      <c r="AU38" s="75"/>
      <c r="AV38" s="76"/>
      <c r="AW38" s="76"/>
      <c r="AX38" s="76"/>
    </row>
    <row r="39" spans="6:50" ht="13.15" x14ac:dyDescent="0.25">
      <c r="F39" s="3"/>
      <c r="AE39" s="3"/>
      <c r="AT39" s="75"/>
      <c r="AU39" s="75"/>
      <c r="AV39" s="76"/>
      <c r="AW39" s="76"/>
      <c r="AX39" s="76"/>
    </row>
    <row r="40" spans="6:50" ht="13.15" x14ac:dyDescent="0.25">
      <c r="F40" s="3"/>
      <c r="AE40" s="3"/>
      <c r="AT40" s="75"/>
      <c r="AU40" s="75"/>
      <c r="AV40" s="76"/>
      <c r="AW40" s="76"/>
      <c r="AX40" s="76"/>
    </row>
    <row r="41" spans="6:50" ht="13.15" x14ac:dyDescent="0.25">
      <c r="F41" s="3"/>
      <c r="AE41" s="3"/>
      <c r="AT41" s="75"/>
      <c r="AU41" s="75"/>
      <c r="AV41" s="76"/>
      <c r="AW41" s="76"/>
      <c r="AX41" s="76"/>
    </row>
    <row r="42" spans="6:50" ht="13.15" x14ac:dyDescent="0.25">
      <c r="F42" s="3"/>
      <c r="AE42" s="3"/>
      <c r="AT42" s="75"/>
      <c r="AU42" s="75"/>
      <c r="AV42" s="76"/>
      <c r="AW42" s="76"/>
      <c r="AX42" s="76"/>
    </row>
    <row r="43" spans="6:50" ht="13.15" x14ac:dyDescent="0.25">
      <c r="F43" s="3"/>
      <c r="AE43" s="3"/>
      <c r="AT43" s="75"/>
      <c r="AU43" s="75"/>
      <c r="AV43" s="76"/>
      <c r="AW43" s="76"/>
      <c r="AX43" s="76"/>
    </row>
    <row r="44" spans="6:50" ht="13.15" x14ac:dyDescent="0.25">
      <c r="F44" s="3"/>
      <c r="AE44" s="3"/>
      <c r="AT44" s="75"/>
      <c r="AU44" s="75"/>
      <c r="AV44" s="76"/>
      <c r="AW44" s="76"/>
      <c r="AX44" s="76"/>
    </row>
    <row r="45" spans="6:50" ht="13.15" x14ac:dyDescent="0.25">
      <c r="F45" s="3"/>
      <c r="AE45" s="3"/>
      <c r="AT45" s="75"/>
      <c r="AU45" s="75"/>
      <c r="AV45" s="76"/>
      <c r="AW45" s="76"/>
      <c r="AX45" s="76"/>
    </row>
    <row r="46" spans="6:50" ht="13.15" x14ac:dyDescent="0.25">
      <c r="F46" s="3"/>
      <c r="AE46" s="3"/>
      <c r="AT46" s="75"/>
      <c r="AU46" s="75"/>
      <c r="AV46" s="76"/>
      <c r="AW46" s="76"/>
      <c r="AX46" s="76"/>
    </row>
    <row r="47" spans="6:50" ht="13.15" x14ac:dyDescent="0.25">
      <c r="F47" s="3"/>
      <c r="AE47" s="3"/>
      <c r="AT47" s="75"/>
      <c r="AU47" s="75"/>
      <c r="AV47" s="76"/>
      <c r="AW47" s="76"/>
      <c r="AX47" s="76"/>
    </row>
    <row r="48" spans="6:50" ht="13.15" x14ac:dyDescent="0.25">
      <c r="F48" s="3"/>
      <c r="AE48" s="3"/>
      <c r="AT48" s="75"/>
      <c r="AU48" s="75"/>
      <c r="AV48" s="76"/>
      <c r="AW48" s="76"/>
      <c r="AX48" s="76"/>
    </row>
    <row r="49" spans="1:50" s="59" customFormat="1" ht="13.15" x14ac:dyDescent="0.25">
      <c r="A49" s="51"/>
      <c r="B49" s="51"/>
      <c r="C49" s="57"/>
      <c r="D49" s="57"/>
      <c r="E49" s="57"/>
      <c r="F49" s="57"/>
      <c r="G49" s="57"/>
      <c r="H49" s="63"/>
      <c r="I49" s="57"/>
      <c r="J49" s="57"/>
      <c r="K49" s="57"/>
      <c r="L49" s="57"/>
      <c r="M49" s="63"/>
      <c r="N49" s="57"/>
      <c r="O49" s="57"/>
      <c r="P49" s="57"/>
      <c r="Q49" s="57"/>
      <c r="R49" s="63"/>
      <c r="S49" s="57"/>
      <c r="T49" s="57"/>
      <c r="U49" s="57"/>
      <c r="V49" s="57"/>
      <c r="W49" s="63"/>
      <c r="X49" s="57"/>
      <c r="Y49" s="57"/>
      <c r="Z49" s="57"/>
      <c r="AA49" s="57"/>
      <c r="AB49" s="63"/>
      <c r="AC49" s="57"/>
      <c r="AD49" s="57"/>
      <c r="AE49" s="57"/>
      <c r="AF49" s="57"/>
      <c r="AG49" s="63"/>
      <c r="AH49" s="57"/>
      <c r="AI49" s="57"/>
      <c r="AJ49" s="57"/>
      <c r="AK49" s="57"/>
      <c r="AL49" s="63"/>
      <c r="AM49" s="57"/>
      <c r="AN49" s="57"/>
      <c r="AO49" s="57"/>
      <c r="AP49" s="57"/>
      <c r="AQ49" s="63"/>
      <c r="AR49" s="57"/>
      <c r="AS49" s="57"/>
      <c r="AT49" s="99"/>
      <c r="AU49" s="99"/>
      <c r="AV49" s="100"/>
      <c r="AW49" s="99"/>
      <c r="AX49" s="99"/>
    </row>
    <row r="50" spans="1:50" s="59" customFormat="1" ht="13.15" x14ac:dyDescent="0.25">
      <c r="A50" s="51"/>
      <c r="B50" s="51"/>
      <c r="C50" s="57"/>
      <c r="D50" s="57"/>
      <c r="E50" s="57"/>
      <c r="F50" s="57"/>
      <c r="G50" s="57"/>
      <c r="H50" s="63"/>
      <c r="I50" s="57"/>
      <c r="J50" s="57"/>
      <c r="K50" s="57"/>
      <c r="L50" s="57"/>
      <c r="M50" s="63"/>
      <c r="N50" s="57"/>
      <c r="O50" s="57"/>
      <c r="P50" s="57"/>
      <c r="Q50" s="57"/>
      <c r="R50" s="63"/>
      <c r="S50" s="57"/>
      <c r="T50" s="57"/>
      <c r="U50" s="57"/>
      <c r="V50" s="57"/>
      <c r="W50" s="63"/>
      <c r="X50" s="57"/>
      <c r="Y50" s="57"/>
      <c r="Z50" s="57"/>
      <c r="AA50" s="57"/>
      <c r="AB50" s="63"/>
      <c r="AC50" s="57"/>
      <c r="AD50" s="57"/>
      <c r="AE50" s="57"/>
      <c r="AF50" s="57"/>
      <c r="AG50" s="63"/>
      <c r="AH50" s="57"/>
      <c r="AI50" s="57"/>
      <c r="AJ50" s="57"/>
      <c r="AK50" s="57"/>
      <c r="AL50" s="63"/>
      <c r="AM50" s="57"/>
      <c r="AN50" s="57"/>
      <c r="AO50" s="57"/>
      <c r="AP50" s="57"/>
      <c r="AQ50" s="63"/>
      <c r="AR50" s="57"/>
      <c r="AS50" s="57"/>
      <c r="AT50" s="99"/>
      <c r="AU50" s="99"/>
      <c r="AV50" s="100"/>
      <c r="AW50" s="99"/>
      <c r="AX50" s="99"/>
    </row>
    <row r="51" spans="1:50" s="59" customFormat="1" ht="13.15" x14ac:dyDescent="0.25">
      <c r="A51" s="51"/>
      <c r="B51" s="51"/>
      <c r="C51" s="57"/>
      <c r="D51" s="57"/>
      <c r="E51" s="57"/>
      <c r="F51" s="57"/>
      <c r="G51" s="57"/>
      <c r="H51" s="63"/>
      <c r="I51" s="57"/>
      <c r="J51" s="57"/>
      <c r="K51" s="57"/>
      <c r="L51" s="57"/>
      <c r="M51" s="63"/>
      <c r="N51" s="57"/>
      <c r="O51" s="57"/>
      <c r="P51" s="57"/>
      <c r="Q51" s="57"/>
      <c r="R51" s="63"/>
      <c r="S51" s="57"/>
      <c r="T51" s="57"/>
      <c r="U51" s="57"/>
      <c r="V51" s="57"/>
      <c r="W51" s="63"/>
      <c r="X51" s="57"/>
      <c r="Y51" s="57"/>
      <c r="Z51" s="57"/>
      <c r="AA51" s="57"/>
      <c r="AB51" s="63"/>
      <c r="AC51" s="57"/>
      <c r="AD51" s="57"/>
      <c r="AE51" s="57"/>
      <c r="AF51" s="57"/>
      <c r="AG51" s="63"/>
      <c r="AH51" s="57"/>
      <c r="AI51" s="57"/>
      <c r="AJ51" s="57"/>
      <c r="AK51" s="57"/>
      <c r="AL51" s="63"/>
      <c r="AM51" s="57"/>
      <c r="AN51" s="57"/>
      <c r="AO51" s="57"/>
      <c r="AP51" s="57"/>
      <c r="AQ51" s="63"/>
      <c r="AR51" s="57"/>
      <c r="AS51" s="57"/>
      <c r="AT51" s="99"/>
      <c r="AU51" s="99"/>
      <c r="AV51" s="100"/>
      <c r="AW51" s="99"/>
      <c r="AX51" s="99"/>
    </row>
    <row r="52" spans="1:50" s="52" customFormat="1" x14ac:dyDescent="0.3">
      <c r="A52" s="51" t="s">
        <v>16</v>
      </c>
      <c r="B52" s="51"/>
      <c r="D52" s="53"/>
      <c r="F52" s="54"/>
      <c r="G52" s="54"/>
      <c r="L52" s="54"/>
      <c r="AE52" s="54"/>
      <c r="AF52" s="54"/>
      <c r="AK52" s="54"/>
      <c r="AP52" s="54"/>
      <c r="AT52" s="101"/>
      <c r="AU52" s="102"/>
      <c r="AV52" s="101"/>
      <c r="AW52" s="101"/>
      <c r="AX52" s="101"/>
    </row>
    <row r="53" spans="1:50" s="59" customFormat="1" x14ac:dyDescent="0.3">
      <c r="A53" s="51"/>
      <c r="B53" s="55" t="s">
        <v>17</v>
      </c>
      <c r="C53" s="55"/>
      <c r="D53" s="56"/>
      <c r="E53" s="57"/>
      <c r="F53" s="57"/>
      <c r="G53" s="57"/>
      <c r="H53" s="55" t="s">
        <v>17</v>
      </c>
      <c r="I53" s="55"/>
      <c r="J53" s="58"/>
      <c r="K53" s="57"/>
      <c r="L53" s="57"/>
      <c r="M53" s="55"/>
      <c r="N53" s="55"/>
      <c r="O53" s="56"/>
      <c r="P53" s="57"/>
      <c r="Q53" s="57"/>
      <c r="R53" s="55"/>
      <c r="S53" s="55"/>
      <c r="T53" s="56"/>
      <c r="U53" s="57"/>
      <c r="V53" s="57"/>
      <c r="W53" s="55"/>
      <c r="X53" s="55"/>
      <c r="Y53" s="56"/>
      <c r="Z53" s="57"/>
      <c r="AA53" s="57"/>
      <c r="AB53" s="55"/>
      <c r="AC53" s="55"/>
      <c r="AD53" s="56"/>
      <c r="AE53" s="57"/>
      <c r="AF53" s="57"/>
      <c r="AG53" s="55"/>
      <c r="AH53" s="55"/>
      <c r="AI53" s="58"/>
      <c r="AJ53" s="57"/>
      <c r="AK53" s="57"/>
      <c r="AL53" s="55"/>
      <c r="AM53" s="55"/>
      <c r="AN53" s="56"/>
      <c r="AO53" s="57"/>
      <c r="AP53" s="57"/>
      <c r="AQ53" s="55"/>
      <c r="AR53" s="55"/>
      <c r="AS53" s="56"/>
      <c r="AT53" s="99"/>
      <c r="AU53" s="99"/>
      <c r="AV53" s="103"/>
      <c r="AW53" s="103"/>
      <c r="AX53" s="104"/>
    </row>
    <row r="54" spans="1:50" s="52" customFormat="1" ht="13.15" x14ac:dyDescent="0.25">
      <c r="A54" s="51"/>
      <c r="B54" s="51" t="s">
        <v>18</v>
      </c>
      <c r="C54" s="51" t="s">
        <v>19</v>
      </c>
      <c r="D54" s="60" t="s">
        <v>20</v>
      </c>
      <c r="F54" s="57"/>
      <c r="H54" s="51" t="s">
        <v>18</v>
      </c>
      <c r="I54" s="51" t="s">
        <v>19</v>
      </c>
      <c r="J54" s="60" t="s">
        <v>20</v>
      </c>
      <c r="M54" s="51" t="s">
        <v>18</v>
      </c>
      <c r="N54" s="51" t="s">
        <v>19</v>
      </c>
      <c r="O54" s="60" t="s">
        <v>20</v>
      </c>
      <c r="R54" s="51" t="s">
        <v>18</v>
      </c>
      <c r="S54" s="51" t="s">
        <v>19</v>
      </c>
      <c r="T54" s="60" t="s">
        <v>20</v>
      </c>
      <c r="W54" s="51" t="s">
        <v>18</v>
      </c>
      <c r="X54" s="51" t="s">
        <v>19</v>
      </c>
      <c r="Y54" s="60" t="s">
        <v>20</v>
      </c>
      <c r="AB54" s="51" t="s">
        <v>18</v>
      </c>
      <c r="AC54" s="51" t="s">
        <v>19</v>
      </c>
      <c r="AD54" s="60" t="s">
        <v>20</v>
      </c>
      <c r="AE54" s="57"/>
      <c r="AG54" s="51" t="s">
        <v>18</v>
      </c>
      <c r="AH54" s="51" t="s">
        <v>19</v>
      </c>
      <c r="AI54" s="60" t="s">
        <v>20</v>
      </c>
      <c r="AL54" s="51" t="s">
        <v>18</v>
      </c>
      <c r="AM54" s="51" t="s">
        <v>19</v>
      </c>
      <c r="AN54" s="60" t="s">
        <v>20</v>
      </c>
      <c r="AQ54" s="51" t="s">
        <v>18</v>
      </c>
      <c r="AR54" s="51" t="s">
        <v>19</v>
      </c>
      <c r="AS54" s="60" t="s">
        <v>20</v>
      </c>
      <c r="AT54" s="101"/>
      <c r="AU54" s="101"/>
      <c r="AV54" s="105" t="s">
        <v>18</v>
      </c>
      <c r="AW54" s="105" t="s">
        <v>19</v>
      </c>
      <c r="AX54" s="106" t="s">
        <v>20</v>
      </c>
    </row>
    <row r="55" spans="1:50" s="52" customFormat="1" ht="13.15" x14ac:dyDescent="0.25">
      <c r="A55" s="51"/>
      <c r="B55" s="57">
        <f>ROUND(B23,0)*1000</f>
        <v>13644000</v>
      </c>
      <c r="C55" s="57">
        <f>ROUND(C23,0)*1000</f>
        <v>9341000</v>
      </c>
      <c r="D55" s="57">
        <f>ROUND(D23,0)*1000</f>
        <v>15294000</v>
      </c>
      <c r="F55" s="57"/>
      <c r="H55" s="57">
        <f>ROUND(G23,0)*1000</f>
        <v>2415000</v>
      </c>
      <c r="I55" s="57">
        <f>ROUND(H23,0)*1000</f>
        <v>4014000</v>
      </c>
      <c r="J55" s="57">
        <f>ROUND(I23,0)*1000</f>
        <v>2845000</v>
      </c>
      <c r="M55" s="57">
        <f>ROUND(L23,0)*1000</f>
        <v>16666000</v>
      </c>
      <c r="N55" s="57">
        <f>ROUND(M23,0)*1000</f>
        <v>32045000</v>
      </c>
      <c r="O55" s="57">
        <f>ROUND(N23,0)*1000</f>
        <v>40570000</v>
      </c>
      <c r="R55" s="57">
        <f>ROUND(Q23,0)*1000</f>
        <v>1217000</v>
      </c>
      <c r="S55" s="57">
        <f>ROUND(R23,0)*1000</f>
        <v>2202000</v>
      </c>
      <c r="T55" s="57">
        <f>ROUND(S23,0)*1000</f>
        <v>2446000</v>
      </c>
      <c r="W55" s="57">
        <f>ROUND(V23,0)*1000</f>
        <v>555000</v>
      </c>
      <c r="X55" s="57">
        <f>ROUND(W23,0)*1000</f>
        <v>1920000</v>
      </c>
      <c r="Y55" s="57">
        <f>ROUND(X23,0)*1000</f>
        <v>2446000</v>
      </c>
      <c r="AB55" s="57">
        <f>ROUND(AA23,0)*1000</f>
        <v>3942000</v>
      </c>
      <c r="AC55" s="57">
        <f>ROUND(AB23,0)*1000</f>
        <v>10326000</v>
      </c>
      <c r="AD55" s="57">
        <f>ROUND(AC23,0)*1000</f>
        <v>18986000</v>
      </c>
      <c r="AE55" s="57"/>
      <c r="AG55" s="57">
        <f>ROUND(AF23,0)*1000</f>
        <v>11948000</v>
      </c>
      <c r="AH55" s="57">
        <f>ROUND(AG23,0)*1000</f>
        <v>13824000</v>
      </c>
      <c r="AI55" s="57">
        <f>ROUND(AH23,0)*1000</f>
        <v>15795000</v>
      </c>
      <c r="AL55" s="57">
        <f>ROUND(AK23,0)*1000</f>
        <v>1340000</v>
      </c>
      <c r="AM55" s="57">
        <f>ROUND(AL23,0)*1000</f>
        <v>1128000</v>
      </c>
      <c r="AN55" s="57">
        <f>ROUND(AM23,0)*1000</f>
        <v>1483000</v>
      </c>
      <c r="AQ55" s="57">
        <f>ROUND(AP23,0)*1000</f>
        <v>1113000</v>
      </c>
      <c r="AR55" s="57">
        <f>ROUND(AQ23,0)*1000</f>
        <v>548000</v>
      </c>
      <c r="AS55" s="57">
        <f>ROUND(AR23,0)*1000</f>
        <v>467000</v>
      </c>
      <c r="AT55" s="101"/>
      <c r="AU55" s="101"/>
      <c r="AV55" s="99">
        <f>ROUND(AU23,0)*1000</f>
        <v>132000</v>
      </c>
      <c r="AW55" s="99">
        <f>ROUND(AV23,0)*1000</f>
        <v>192000</v>
      </c>
      <c r="AX55" s="99">
        <f>ROUND(AW23,0)*1000</f>
        <v>263000</v>
      </c>
    </row>
    <row r="56" spans="1:50" s="52" customFormat="1" ht="13.15" x14ac:dyDescent="0.25">
      <c r="A56" s="51"/>
      <c r="B56" s="51" t="s">
        <v>21</v>
      </c>
      <c r="C56" s="51" t="s">
        <v>21</v>
      </c>
      <c r="D56" s="51" t="s">
        <v>21</v>
      </c>
      <c r="F56" s="57"/>
      <c r="H56" s="51" t="s">
        <v>21</v>
      </c>
      <c r="I56" s="51" t="s">
        <v>21</v>
      </c>
      <c r="J56" s="51" t="s">
        <v>21</v>
      </c>
      <c r="M56" s="51" t="s">
        <v>21</v>
      </c>
      <c r="N56" s="51" t="s">
        <v>21</v>
      </c>
      <c r="O56" s="51" t="s">
        <v>21</v>
      </c>
      <c r="R56" s="51" t="s">
        <v>21</v>
      </c>
      <c r="S56" s="51" t="s">
        <v>21</v>
      </c>
      <c r="T56" s="51" t="s">
        <v>21</v>
      </c>
      <c r="W56" s="51" t="s">
        <v>21</v>
      </c>
      <c r="X56" s="51" t="s">
        <v>21</v>
      </c>
      <c r="Y56" s="51" t="s">
        <v>21</v>
      </c>
      <c r="AB56" s="51" t="s">
        <v>21</v>
      </c>
      <c r="AC56" s="51" t="s">
        <v>21</v>
      </c>
      <c r="AD56" s="51" t="s">
        <v>21</v>
      </c>
      <c r="AE56" s="57"/>
      <c r="AG56" s="51" t="s">
        <v>21</v>
      </c>
      <c r="AH56" s="51" t="s">
        <v>21</v>
      </c>
      <c r="AI56" s="51" t="s">
        <v>21</v>
      </c>
      <c r="AL56" s="51" t="s">
        <v>21</v>
      </c>
      <c r="AM56" s="51" t="s">
        <v>21</v>
      </c>
      <c r="AN56" s="51" t="s">
        <v>21</v>
      </c>
      <c r="AQ56" s="51" t="s">
        <v>21</v>
      </c>
      <c r="AR56" s="51" t="s">
        <v>21</v>
      </c>
      <c r="AS56" s="51" t="s">
        <v>21</v>
      </c>
      <c r="AT56" s="101"/>
      <c r="AU56" s="101"/>
      <c r="AV56" s="105" t="s">
        <v>21</v>
      </c>
      <c r="AW56" s="105" t="s">
        <v>21</v>
      </c>
      <c r="AX56" s="105" t="s">
        <v>21</v>
      </c>
    </row>
    <row r="57" spans="1:50" s="52" customFormat="1" ht="13.15" x14ac:dyDescent="0.25">
      <c r="A57" s="51">
        <v>5</v>
      </c>
      <c r="B57" s="61">
        <f>B9/1000</f>
        <v>2.0960000000000001</v>
      </c>
      <c r="C57" s="61">
        <f>C9/1000</f>
        <v>1.6930000000000001</v>
      </c>
      <c r="D57" s="61">
        <f>D9/1000</f>
        <v>0.85899999999999999</v>
      </c>
      <c r="F57" s="57"/>
      <c r="G57" s="51">
        <v>5</v>
      </c>
      <c r="H57" s="61">
        <f>G9/1000</f>
        <v>0.89300000000000002</v>
      </c>
      <c r="I57" s="62">
        <f t="shared" ref="I57:J70" si="10">H9/1000</f>
        <v>0.58899999999999997</v>
      </c>
      <c r="J57" s="62">
        <f t="shared" si="10"/>
        <v>6.7000000000000004E-2</v>
      </c>
      <c r="L57" s="51">
        <v>5</v>
      </c>
      <c r="M57" s="61">
        <f>L9/1000</f>
        <v>11.05</v>
      </c>
      <c r="N57" s="62">
        <f t="shared" ref="N57:O70" si="11">M9/1000</f>
        <v>20.948</v>
      </c>
      <c r="O57" s="62">
        <f t="shared" si="11"/>
        <v>26.033000000000001</v>
      </c>
      <c r="Q57" s="51">
        <v>5</v>
      </c>
      <c r="R57" s="61">
        <f>Q9/1000</f>
        <v>0.189</v>
      </c>
      <c r="S57" s="62">
        <f t="shared" ref="S57:T70" si="12">R9/1000</f>
        <v>0.2</v>
      </c>
      <c r="T57" s="62">
        <f t="shared" si="12"/>
        <v>0.155</v>
      </c>
      <c r="V57" s="51">
        <v>5</v>
      </c>
      <c r="W57" s="61">
        <f>V9/1000</f>
        <v>0.28399999999999997</v>
      </c>
      <c r="X57" s="62">
        <f t="shared" ref="X57:Y70" si="13">W9/1000</f>
        <v>0.33900000000000002</v>
      </c>
      <c r="Y57" s="62">
        <f t="shared" si="13"/>
        <v>0.155</v>
      </c>
      <c r="AA57" s="51">
        <v>5</v>
      </c>
      <c r="AB57" s="61">
        <f>AA9/1000</f>
        <v>2.7829999999999999</v>
      </c>
      <c r="AC57" s="62">
        <f t="shared" ref="AC57:AD70" si="14">AB9/1000</f>
        <v>7.0129999999999999</v>
      </c>
      <c r="AD57" s="62">
        <f t="shared" si="14"/>
        <v>11.739000000000001</v>
      </c>
      <c r="AE57" s="57"/>
      <c r="AF57" s="51">
        <v>5</v>
      </c>
      <c r="AG57" s="61">
        <f>AF9/1000</f>
        <v>9.8569999999999993</v>
      </c>
      <c r="AH57" s="62">
        <f t="shared" ref="AH57:AI70" si="15">AG9/1000</f>
        <v>8.3119999999999994</v>
      </c>
      <c r="AI57" s="62">
        <f t="shared" si="15"/>
        <v>6.3159999999999998</v>
      </c>
      <c r="AK57" s="51">
        <v>5</v>
      </c>
      <c r="AL57" s="61">
        <f>AK9/1000</f>
        <v>0.56599999999999995</v>
      </c>
      <c r="AM57" s="62">
        <f t="shared" ref="AM57:AN70" si="16">AL9/1000</f>
        <v>0.29899999999999999</v>
      </c>
      <c r="AN57" s="62">
        <f t="shared" si="16"/>
        <v>0.34699999999999998</v>
      </c>
      <c r="AP57" s="51">
        <v>5</v>
      </c>
      <c r="AQ57" s="61">
        <f>AP9/1000</f>
        <v>0.56599999999999995</v>
      </c>
      <c r="AR57" s="62">
        <f t="shared" ref="AR57:AS70" si="17">AQ9/1000</f>
        <v>2.5000000000000001E-2</v>
      </c>
      <c r="AS57" s="62">
        <f t="shared" si="17"/>
        <v>0</v>
      </c>
      <c r="AT57" s="101"/>
      <c r="AU57" s="105">
        <v>5</v>
      </c>
      <c r="AV57" s="107">
        <f>AU9/1000</f>
        <v>2.1000000000000001E-2</v>
      </c>
      <c r="AW57" s="108">
        <f>AV9/1000</f>
        <v>5.3999999999999999E-2</v>
      </c>
      <c r="AX57" s="108">
        <f t="shared" ref="AX57:AX70" si="18">AW9/1000</f>
        <v>4.1000000000000002E-2</v>
      </c>
    </row>
    <row r="58" spans="1:50" s="52" customFormat="1" ht="13.15" x14ac:dyDescent="0.25">
      <c r="A58" s="51">
        <v>10</v>
      </c>
      <c r="B58" s="61">
        <f t="shared" ref="B58:D70" si="19">B10/1000</f>
        <v>1.6519999999999999</v>
      </c>
      <c r="C58" s="61">
        <f t="shared" si="19"/>
        <v>1.748</v>
      </c>
      <c r="D58" s="61">
        <f t="shared" si="19"/>
        <v>1.171</v>
      </c>
      <c r="F58" s="57"/>
      <c r="G58" s="51">
        <v>10</v>
      </c>
      <c r="H58" s="61">
        <f t="shared" ref="H58:H70" si="20">G10/1000</f>
        <v>0.39400000000000002</v>
      </c>
      <c r="I58" s="62">
        <f t="shared" si="10"/>
        <v>0.66800000000000004</v>
      </c>
      <c r="J58" s="62">
        <f t="shared" si="10"/>
        <v>0.21299999999999999</v>
      </c>
      <c r="L58" s="51">
        <v>10</v>
      </c>
      <c r="M58" s="61">
        <f t="shared" ref="M58:M70" si="21">L10/1000</f>
        <v>2.9089999999999998</v>
      </c>
      <c r="N58" s="62">
        <f t="shared" si="11"/>
        <v>5.9480000000000004</v>
      </c>
      <c r="O58" s="62">
        <f t="shared" si="11"/>
        <v>7.4320000000000004</v>
      </c>
      <c r="Q58" s="51">
        <v>10</v>
      </c>
      <c r="R58" s="61">
        <f t="shared" ref="R58:R70" si="22">Q10/1000</f>
        <v>0.27900000000000003</v>
      </c>
      <c r="S58" s="62">
        <f t="shared" si="12"/>
        <v>0.33100000000000002</v>
      </c>
      <c r="T58" s="62">
        <f t="shared" si="12"/>
        <v>0.17599999999999999</v>
      </c>
      <c r="V58" s="51">
        <v>10</v>
      </c>
      <c r="W58" s="61">
        <f t="shared" ref="W58:W70" si="23">V10/1000</f>
        <v>8.3000000000000004E-2</v>
      </c>
      <c r="X58" s="62">
        <f t="shared" si="13"/>
        <v>0.46</v>
      </c>
      <c r="Y58" s="62">
        <f t="shared" si="13"/>
        <v>0.17599999999999999</v>
      </c>
      <c r="AA58" s="51">
        <v>10</v>
      </c>
      <c r="AB58" s="61">
        <f t="shared" ref="AB58:AB70" si="24">AA10/1000</f>
        <v>0.40799999999999997</v>
      </c>
      <c r="AC58" s="62">
        <f t="shared" si="14"/>
        <v>1.764</v>
      </c>
      <c r="AD58" s="62">
        <f t="shared" si="14"/>
        <v>3.9489999999999998</v>
      </c>
      <c r="AE58" s="57"/>
      <c r="AF58" s="51">
        <v>10</v>
      </c>
      <c r="AG58" s="61">
        <f t="shared" ref="AG58:AG70" si="25">AF10/1000</f>
        <v>1.6970000000000001</v>
      </c>
      <c r="AH58" s="62">
        <f t="shared" si="15"/>
        <v>4.1429999999999998</v>
      </c>
      <c r="AI58" s="62">
        <f t="shared" si="15"/>
        <v>6.2439999999999998</v>
      </c>
      <c r="AK58" s="51">
        <v>10</v>
      </c>
      <c r="AL58" s="61">
        <f t="shared" ref="AL58:AL70" si="26">AK10/1000</f>
        <v>0.29499999999999998</v>
      </c>
      <c r="AM58" s="62">
        <f t="shared" si="16"/>
        <v>0.33200000000000002</v>
      </c>
      <c r="AN58" s="62">
        <f t="shared" si="16"/>
        <v>0.439</v>
      </c>
      <c r="AP58" s="51">
        <v>10</v>
      </c>
      <c r="AQ58" s="61">
        <f t="shared" ref="AQ58:AQ70" si="27">AP10/1000</f>
        <v>7.0000000000000007E-2</v>
      </c>
      <c r="AR58" s="62">
        <f t="shared" si="17"/>
        <v>2.5000000000000001E-2</v>
      </c>
      <c r="AS58" s="62">
        <f t="shared" si="17"/>
        <v>1.9E-2</v>
      </c>
      <c r="AT58" s="101"/>
      <c r="AU58" s="105">
        <v>10</v>
      </c>
      <c r="AV58" s="107">
        <f t="shared" ref="AV58:AW70" si="28">AU10/1000</f>
        <v>0.03</v>
      </c>
      <c r="AW58" s="108">
        <f t="shared" si="28"/>
        <v>2.5000000000000001E-2</v>
      </c>
      <c r="AX58" s="108">
        <f t="shared" si="18"/>
        <v>3.4000000000000002E-2</v>
      </c>
    </row>
    <row r="59" spans="1:50" s="52" customFormat="1" ht="13.15" x14ac:dyDescent="0.25">
      <c r="A59" s="51">
        <v>15</v>
      </c>
      <c r="B59" s="61">
        <f t="shared" si="19"/>
        <v>1.7310000000000001</v>
      </c>
      <c r="C59" s="61">
        <f t="shared" si="19"/>
        <v>2.0750000000000002</v>
      </c>
      <c r="D59" s="61">
        <f t="shared" si="19"/>
        <v>1.643</v>
      </c>
      <c r="F59" s="57"/>
      <c r="G59" s="51">
        <v>15</v>
      </c>
      <c r="H59" s="61">
        <f t="shared" si="20"/>
        <v>0.33</v>
      </c>
      <c r="I59" s="62">
        <f t="shared" si="10"/>
        <v>0.88900000000000001</v>
      </c>
      <c r="J59" s="62">
        <f t="shared" si="10"/>
        <v>0.32200000000000001</v>
      </c>
      <c r="L59" s="51">
        <v>15</v>
      </c>
      <c r="M59" s="61">
        <f t="shared" si="21"/>
        <v>0.86599999999999999</v>
      </c>
      <c r="N59" s="62">
        <f t="shared" si="11"/>
        <v>1.909</v>
      </c>
      <c r="O59" s="62">
        <f t="shared" si="11"/>
        <v>3.04</v>
      </c>
      <c r="Q59" s="51">
        <v>15</v>
      </c>
      <c r="R59" s="61">
        <f t="shared" si="22"/>
        <v>0.19500000000000001</v>
      </c>
      <c r="S59" s="62">
        <f t="shared" si="12"/>
        <v>0.45700000000000002</v>
      </c>
      <c r="T59" s="62">
        <f t="shared" si="12"/>
        <v>0.45</v>
      </c>
      <c r="V59" s="51">
        <v>15</v>
      </c>
      <c r="W59" s="61">
        <f t="shared" si="23"/>
        <v>5.8999999999999997E-2</v>
      </c>
      <c r="X59" s="62">
        <f t="shared" si="13"/>
        <v>0.32100000000000001</v>
      </c>
      <c r="Y59" s="62">
        <f t="shared" si="13"/>
        <v>0.45</v>
      </c>
      <c r="AA59" s="51">
        <v>15</v>
      </c>
      <c r="AB59" s="61">
        <f t="shared" si="24"/>
        <v>0.20300000000000001</v>
      </c>
      <c r="AC59" s="62">
        <f t="shared" si="14"/>
        <v>0.46700000000000003</v>
      </c>
      <c r="AD59" s="62">
        <f t="shared" si="14"/>
        <v>1.5860000000000001</v>
      </c>
      <c r="AE59" s="57"/>
      <c r="AF59" s="51">
        <v>15</v>
      </c>
      <c r="AG59" s="61">
        <f t="shared" si="25"/>
        <v>0.33</v>
      </c>
      <c r="AH59" s="62">
        <f t="shared" si="15"/>
        <v>1.091</v>
      </c>
      <c r="AI59" s="62">
        <f t="shared" si="15"/>
        <v>2.3220000000000001</v>
      </c>
      <c r="AK59" s="51">
        <v>15</v>
      </c>
      <c r="AL59" s="61">
        <f t="shared" si="26"/>
        <v>0.13100000000000001</v>
      </c>
      <c r="AM59" s="62">
        <f t="shared" si="16"/>
        <v>0.113</v>
      </c>
      <c r="AN59" s="62">
        <f t="shared" si="16"/>
        <v>0.28899999999999998</v>
      </c>
      <c r="AP59" s="51">
        <v>15</v>
      </c>
      <c r="AQ59" s="61">
        <f t="shared" si="27"/>
        <v>0.16500000000000001</v>
      </c>
      <c r="AR59" s="62">
        <f t="shared" si="17"/>
        <v>4.4999999999999998E-2</v>
      </c>
      <c r="AS59" s="62">
        <f t="shared" si="17"/>
        <v>2.3E-2</v>
      </c>
      <c r="AT59" s="101"/>
      <c r="AU59" s="105">
        <v>15</v>
      </c>
      <c r="AV59" s="107">
        <f t="shared" si="28"/>
        <v>1.2999999999999999E-2</v>
      </c>
      <c r="AW59" s="108">
        <f t="shared" si="28"/>
        <v>1.4E-2</v>
      </c>
      <c r="AX59" s="108">
        <f t="shared" si="18"/>
        <v>0.05</v>
      </c>
    </row>
    <row r="60" spans="1:50" s="52" customFormat="1" x14ac:dyDescent="0.3">
      <c r="A60" s="51">
        <v>20</v>
      </c>
      <c r="B60" s="61">
        <f t="shared" si="19"/>
        <v>1.651</v>
      </c>
      <c r="C60" s="61">
        <f t="shared" si="19"/>
        <v>1.823</v>
      </c>
      <c r="D60" s="61">
        <f t="shared" si="19"/>
        <v>2.0510000000000002</v>
      </c>
      <c r="F60" s="57"/>
      <c r="G60" s="51">
        <v>20</v>
      </c>
      <c r="H60" s="61">
        <f t="shared" si="20"/>
        <v>0.27500000000000002</v>
      </c>
      <c r="I60" s="62">
        <f t="shared" si="10"/>
        <v>0.61699999999999999</v>
      </c>
      <c r="J60" s="62">
        <f t="shared" si="10"/>
        <v>0.47599999999999998</v>
      </c>
      <c r="L60" s="51">
        <v>20</v>
      </c>
      <c r="M60" s="61">
        <f t="shared" si="21"/>
        <v>0.74399999999999999</v>
      </c>
      <c r="N60" s="62">
        <f t="shared" si="11"/>
        <v>1.2569999999999999</v>
      </c>
      <c r="O60" s="62">
        <f t="shared" si="11"/>
        <v>1.3959999999999999</v>
      </c>
      <c r="Q60" s="51">
        <v>20</v>
      </c>
      <c r="R60" s="61">
        <f t="shared" si="22"/>
        <v>0.114</v>
      </c>
      <c r="S60" s="62">
        <f t="shared" si="12"/>
        <v>0.316</v>
      </c>
      <c r="T60" s="62">
        <f t="shared" si="12"/>
        <v>0.44900000000000001</v>
      </c>
      <c r="V60" s="51">
        <v>20</v>
      </c>
      <c r="W60" s="61">
        <f t="shared" si="23"/>
        <v>4.4999999999999998E-2</v>
      </c>
      <c r="X60" s="62">
        <f t="shared" si="13"/>
        <v>0.23499999999999999</v>
      </c>
      <c r="Y60" s="62">
        <f t="shared" si="13"/>
        <v>0.44900000000000001</v>
      </c>
      <c r="AA60" s="51">
        <v>20</v>
      </c>
      <c r="AB60" s="61">
        <f t="shared" si="24"/>
        <v>0.151</v>
      </c>
      <c r="AC60" s="62">
        <f t="shared" si="14"/>
        <v>0.22600000000000001</v>
      </c>
      <c r="AD60" s="62">
        <f t="shared" si="14"/>
        <v>0.51900000000000002</v>
      </c>
      <c r="AE60" s="57"/>
      <c r="AF60" s="51">
        <v>20</v>
      </c>
      <c r="AG60" s="61">
        <f t="shared" si="25"/>
        <v>5.5E-2</v>
      </c>
      <c r="AH60" s="62">
        <f t="shared" si="15"/>
        <v>0.22600000000000001</v>
      </c>
      <c r="AI60" s="62">
        <f t="shared" si="15"/>
        <v>0.73099999999999998</v>
      </c>
      <c r="AK60" s="51">
        <v>20</v>
      </c>
      <c r="AL60" s="61">
        <f t="shared" si="26"/>
        <v>5.0999999999999997E-2</v>
      </c>
      <c r="AM60" s="62">
        <f t="shared" si="16"/>
        <v>6.6000000000000003E-2</v>
      </c>
      <c r="AN60" s="62">
        <f t="shared" si="16"/>
        <v>0.127</v>
      </c>
      <c r="AP60" s="51">
        <v>20</v>
      </c>
      <c r="AQ60" s="61">
        <f t="shared" si="27"/>
        <v>0.17399999999999999</v>
      </c>
      <c r="AR60" s="62">
        <f t="shared" si="17"/>
        <v>0.111</v>
      </c>
      <c r="AS60" s="62">
        <f t="shared" si="17"/>
        <v>3.3000000000000002E-2</v>
      </c>
      <c r="AT60" s="101"/>
      <c r="AU60" s="105">
        <v>20</v>
      </c>
      <c r="AV60" s="107">
        <f t="shared" si="28"/>
        <v>1.4E-2</v>
      </c>
      <c r="AW60" s="108">
        <f t="shared" si="28"/>
        <v>1.7000000000000001E-2</v>
      </c>
      <c r="AX60" s="108">
        <f t="shared" si="18"/>
        <v>1.2E-2</v>
      </c>
    </row>
    <row r="61" spans="1:50" s="52" customFormat="1" x14ac:dyDescent="0.3">
      <c r="A61" s="51">
        <v>25</v>
      </c>
      <c r="B61" s="61">
        <f>B13/1000</f>
        <v>1.7549999999999999</v>
      </c>
      <c r="C61" s="61">
        <f t="shared" si="19"/>
        <v>1.0529999999999999</v>
      </c>
      <c r="D61" s="61">
        <f t="shared" si="19"/>
        <v>2.0430000000000001</v>
      </c>
      <c r="F61" s="57"/>
      <c r="G61" s="51">
        <v>25</v>
      </c>
      <c r="H61" s="61">
        <f t="shared" si="20"/>
        <v>0.16900000000000001</v>
      </c>
      <c r="I61" s="62">
        <f t="shared" si="10"/>
        <v>0.45900000000000002</v>
      </c>
      <c r="J61" s="62">
        <f t="shared" si="10"/>
        <v>0.45500000000000002</v>
      </c>
      <c r="L61" s="51">
        <v>25</v>
      </c>
      <c r="M61" s="61">
        <f t="shared" si="21"/>
        <v>0.41899999999999998</v>
      </c>
      <c r="N61" s="62">
        <f t="shared" si="11"/>
        <v>0.81699999999999995</v>
      </c>
      <c r="O61" s="62">
        <f t="shared" si="11"/>
        <v>0.86799999999999999</v>
      </c>
      <c r="Q61" s="51">
        <v>25</v>
      </c>
      <c r="R61" s="61">
        <f t="shared" si="22"/>
        <v>0.10199999999999999</v>
      </c>
      <c r="S61" s="62">
        <f t="shared" si="12"/>
        <v>0.22600000000000001</v>
      </c>
      <c r="T61" s="62">
        <f t="shared" si="12"/>
        <v>0.318</v>
      </c>
      <c r="V61" s="51">
        <v>25</v>
      </c>
      <c r="W61" s="61">
        <f t="shared" si="23"/>
        <v>2.4E-2</v>
      </c>
      <c r="X61" s="62">
        <f t="shared" si="13"/>
        <v>0.14499999999999999</v>
      </c>
      <c r="Y61" s="62">
        <f t="shared" si="13"/>
        <v>0.318</v>
      </c>
      <c r="AA61" s="51">
        <v>25</v>
      </c>
      <c r="AB61" s="61">
        <f t="shared" si="24"/>
        <v>8.3000000000000004E-2</v>
      </c>
      <c r="AC61" s="62">
        <f t="shared" si="14"/>
        <v>0.22600000000000001</v>
      </c>
      <c r="AD61" s="62">
        <f t="shared" si="14"/>
        <v>0.31900000000000001</v>
      </c>
      <c r="AE61" s="57"/>
      <c r="AF61" s="51">
        <v>25</v>
      </c>
      <c r="AG61" s="61">
        <f t="shared" si="25"/>
        <v>7.0000000000000001E-3</v>
      </c>
      <c r="AH61" s="62">
        <f t="shared" si="15"/>
        <v>3.9E-2</v>
      </c>
      <c r="AI61" s="62">
        <f t="shared" si="15"/>
        <v>0.14399999999999999</v>
      </c>
      <c r="AK61" s="51">
        <v>25</v>
      </c>
      <c r="AL61" s="61">
        <f t="shared" si="26"/>
        <v>0.05</v>
      </c>
      <c r="AM61" s="62">
        <f t="shared" si="16"/>
        <v>0.01</v>
      </c>
      <c r="AN61" s="62">
        <f t="shared" si="16"/>
        <v>5.5E-2</v>
      </c>
      <c r="AP61" s="51">
        <v>25</v>
      </c>
      <c r="AQ61" s="61">
        <f t="shared" si="27"/>
        <v>9.5000000000000001E-2</v>
      </c>
      <c r="AR61" s="62">
        <f t="shared" si="17"/>
        <v>0.16800000000000001</v>
      </c>
      <c r="AS61" s="62">
        <f t="shared" si="17"/>
        <v>6.4000000000000001E-2</v>
      </c>
      <c r="AT61" s="101"/>
      <c r="AU61" s="105">
        <v>25</v>
      </c>
      <c r="AV61" s="107">
        <f t="shared" si="28"/>
        <v>1.4E-2</v>
      </c>
      <c r="AW61" s="108">
        <f t="shared" si="28"/>
        <v>1.6E-2</v>
      </c>
      <c r="AX61" s="108">
        <f t="shared" si="18"/>
        <v>2.9000000000000001E-2</v>
      </c>
    </row>
    <row r="62" spans="1:50" s="52" customFormat="1" x14ac:dyDescent="0.3">
      <c r="A62" s="51">
        <v>30</v>
      </c>
      <c r="B62" s="61">
        <f t="shared" si="19"/>
        <v>1.474</v>
      </c>
      <c r="C62" s="61">
        <f t="shared" si="19"/>
        <v>0.43099999999999999</v>
      </c>
      <c r="D62" s="61">
        <f t="shared" si="19"/>
        <v>1.958</v>
      </c>
      <c r="F62" s="57"/>
      <c r="G62" s="51">
        <v>30</v>
      </c>
      <c r="H62" s="61">
        <f t="shared" si="20"/>
        <v>0.11899999999999999</v>
      </c>
      <c r="I62" s="62">
        <f t="shared" si="10"/>
        <v>0.32400000000000001</v>
      </c>
      <c r="J62" s="62">
        <f t="shared" si="10"/>
        <v>0.41599999999999998</v>
      </c>
      <c r="L62" s="51">
        <v>30</v>
      </c>
      <c r="M62" s="61">
        <f t="shared" si="21"/>
        <v>0.26700000000000002</v>
      </c>
      <c r="N62" s="62">
        <f t="shared" si="11"/>
        <v>0.45500000000000002</v>
      </c>
      <c r="O62" s="62">
        <f t="shared" si="11"/>
        <v>0.59099999999999997</v>
      </c>
      <c r="Q62" s="51">
        <v>30</v>
      </c>
      <c r="R62" s="61">
        <f t="shared" si="22"/>
        <v>5.2999999999999999E-2</v>
      </c>
      <c r="S62" s="62">
        <f t="shared" si="12"/>
        <v>0.17599999999999999</v>
      </c>
      <c r="T62" s="62">
        <f t="shared" si="12"/>
        <v>0.26100000000000001</v>
      </c>
      <c r="V62" s="51">
        <v>30</v>
      </c>
      <c r="W62" s="61">
        <f t="shared" si="23"/>
        <v>2.4E-2</v>
      </c>
      <c r="X62" s="62">
        <f t="shared" si="13"/>
        <v>0.127</v>
      </c>
      <c r="Y62" s="62">
        <f t="shared" si="13"/>
        <v>0.26100000000000001</v>
      </c>
      <c r="AA62" s="51">
        <v>30</v>
      </c>
      <c r="AB62" s="61">
        <f t="shared" si="24"/>
        <v>0.08</v>
      </c>
      <c r="AC62" s="62">
        <f t="shared" si="14"/>
        <v>0.16600000000000001</v>
      </c>
      <c r="AD62" s="62">
        <f t="shared" si="14"/>
        <v>0.20399999999999999</v>
      </c>
      <c r="AE62" s="57"/>
      <c r="AF62" s="51">
        <v>30</v>
      </c>
      <c r="AG62" s="61">
        <f t="shared" si="25"/>
        <v>2E-3</v>
      </c>
      <c r="AH62" s="62">
        <f t="shared" si="15"/>
        <v>1.0999999999999999E-2</v>
      </c>
      <c r="AI62" s="62">
        <f t="shared" si="15"/>
        <v>2.3E-2</v>
      </c>
      <c r="AK62" s="51">
        <v>30</v>
      </c>
      <c r="AL62" s="61">
        <f t="shared" si="26"/>
        <v>3.1E-2</v>
      </c>
      <c r="AM62" s="62">
        <f t="shared" si="16"/>
        <v>3.1E-2</v>
      </c>
      <c r="AN62" s="62">
        <f t="shared" si="16"/>
        <v>2.9000000000000001E-2</v>
      </c>
      <c r="AP62" s="51">
        <v>30</v>
      </c>
      <c r="AQ62" s="61">
        <f t="shared" si="27"/>
        <v>3.7999999999999999E-2</v>
      </c>
      <c r="AR62" s="62">
        <f t="shared" si="17"/>
        <v>0.124</v>
      </c>
      <c r="AS62" s="62">
        <f t="shared" si="17"/>
        <v>0.111</v>
      </c>
      <c r="AT62" s="101"/>
      <c r="AU62" s="105">
        <v>30</v>
      </c>
      <c r="AV62" s="107">
        <f t="shared" si="28"/>
        <v>1.2E-2</v>
      </c>
      <c r="AW62" s="108">
        <f t="shared" si="28"/>
        <v>2.3E-2</v>
      </c>
      <c r="AX62" s="108">
        <f t="shared" si="18"/>
        <v>2.8000000000000001E-2</v>
      </c>
    </row>
    <row r="63" spans="1:50" s="52" customFormat="1" x14ac:dyDescent="0.3">
      <c r="A63" s="51">
        <v>35</v>
      </c>
      <c r="B63" s="61">
        <f t="shared" si="19"/>
        <v>1.179</v>
      </c>
      <c r="C63" s="61">
        <f t="shared" si="19"/>
        <v>0.187</v>
      </c>
      <c r="D63" s="61">
        <f t="shared" si="19"/>
        <v>1.7709999999999999</v>
      </c>
      <c r="F63" s="57"/>
      <c r="G63" s="51">
        <v>35</v>
      </c>
      <c r="H63" s="61">
        <f t="shared" si="20"/>
        <v>9.0999999999999998E-2</v>
      </c>
      <c r="I63" s="62">
        <f t="shared" si="10"/>
        <v>0.182</v>
      </c>
      <c r="J63" s="62">
        <f t="shared" si="10"/>
        <v>0.32100000000000001</v>
      </c>
      <c r="L63" s="51">
        <v>35</v>
      </c>
      <c r="M63" s="61">
        <f t="shared" si="21"/>
        <v>0.16800000000000001</v>
      </c>
      <c r="N63" s="62">
        <f t="shared" si="11"/>
        <v>0.29599999999999999</v>
      </c>
      <c r="O63" s="62">
        <f t="shared" si="11"/>
        <v>0.47799999999999998</v>
      </c>
      <c r="Q63" s="51">
        <v>35</v>
      </c>
      <c r="R63" s="61">
        <f t="shared" si="22"/>
        <v>3.3000000000000002E-2</v>
      </c>
      <c r="S63" s="62">
        <f t="shared" si="12"/>
        <v>7.0000000000000007E-2</v>
      </c>
      <c r="T63" s="62">
        <f t="shared" si="12"/>
        <v>0.16500000000000001</v>
      </c>
      <c r="V63" s="51">
        <v>35</v>
      </c>
      <c r="W63" s="61">
        <f t="shared" si="23"/>
        <v>1.2999999999999999E-2</v>
      </c>
      <c r="X63" s="62">
        <f t="shared" si="13"/>
        <v>0.08</v>
      </c>
      <c r="Y63" s="62">
        <f t="shared" si="13"/>
        <v>0.16500000000000001</v>
      </c>
      <c r="AA63" s="51">
        <v>35</v>
      </c>
      <c r="AB63" s="61">
        <f t="shared" si="24"/>
        <v>4.7E-2</v>
      </c>
      <c r="AC63" s="62">
        <f t="shared" si="14"/>
        <v>0.13300000000000001</v>
      </c>
      <c r="AD63" s="62">
        <f t="shared" si="14"/>
        <v>0.16500000000000001</v>
      </c>
      <c r="AE63" s="57"/>
      <c r="AF63" s="51">
        <v>35</v>
      </c>
      <c r="AG63" s="61">
        <f t="shared" si="25"/>
        <v>0</v>
      </c>
      <c r="AH63" s="62">
        <f t="shared" si="15"/>
        <v>0</v>
      </c>
      <c r="AI63" s="62">
        <f t="shared" si="15"/>
        <v>0.01</v>
      </c>
      <c r="AK63" s="51">
        <v>35</v>
      </c>
      <c r="AL63" s="61">
        <f t="shared" si="26"/>
        <v>3.1E-2</v>
      </c>
      <c r="AM63" s="62">
        <f t="shared" si="16"/>
        <v>2.4E-2</v>
      </c>
      <c r="AN63" s="62">
        <f t="shared" si="16"/>
        <v>8.0000000000000002E-3</v>
      </c>
      <c r="AP63" s="51">
        <v>35</v>
      </c>
      <c r="AQ63" s="61">
        <f t="shared" si="27"/>
        <v>0</v>
      </c>
      <c r="AR63" s="62">
        <f t="shared" si="17"/>
        <v>3.3000000000000002E-2</v>
      </c>
      <c r="AS63" s="62">
        <f t="shared" si="17"/>
        <v>9.7000000000000003E-2</v>
      </c>
      <c r="AT63" s="101"/>
      <c r="AU63" s="105">
        <v>35</v>
      </c>
      <c r="AV63" s="107">
        <f t="shared" si="28"/>
        <v>1.2E-2</v>
      </c>
      <c r="AW63" s="108">
        <f t="shared" si="28"/>
        <v>1.6E-2</v>
      </c>
      <c r="AX63" s="108">
        <f t="shared" si="18"/>
        <v>2.1999999999999999E-2</v>
      </c>
    </row>
    <row r="64" spans="1:50" s="52" customFormat="1" x14ac:dyDescent="0.3">
      <c r="A64" s="51">
        <v>40</v>
      </c>
      <c r="B64" s="61">
        <f t="shared" si="19"/>
        <v>0.80200000000000005</v>
      </c>
      <c r="C64" s="61">
        <f t="shared" si="19"/>
        <v>0.114</v>
      </c>
      <c r="D64" s="61">
        <f t="shared" si="19"/>
        <v>1.3280000000000001</v>
      </c>
      <c r="F64" s="57"/>
      <c r="G64" s="51">
        <v>40</v>
      </c>
      <c r="H64" s="61">
        <f t="shared" si="20"/>
        <v>7.3999999999999996E-2</v>
      </c>
      <c r="I64" s="62">
        <f t="shared" si="10"/>
        <v>0.115</v>
      </c>
      <c r="J64" s="62">
        <f t="shared" si="10"/>
        <v>0.27400000000000002</v>
      </c>
      <c r="L64" s="51">
        <v>40</v>
      </c>
      <c r="M64" s="61">
        <f t="shared" si="21"/>
        <v>0.125</v>
      </c>
      <c r="N64" s="62">
        <f t="shared" si="11"/>
        <v>0.189</v>
      </c>
      <c r="O64" s="62">
        <f t="shared" si="11"/>
        <v>0.28399999999999997</v>
      </c>
      <c r="Q64" s="51">
        <v>40</v>
      </c>
      <c r="R64" s="61">
        <f t="shared" si="22"/>
        <v>3.5000000000000003E-2</v>
      </c>
      <c r="S64" s="62">
        <f t="shared" si="12"/>
        <v>7.0000000000000007E-2</v>
      </c>
      <c r="T64" s="62">
        <f t="shared" si="12"/>
        <v>9.7000000000000003E-2</v>
      </c>
      <c r="V64" s="51">
        <v>40</v>
      </c>
      <c r="W64" s="61">
        <f t="shared" si="23"/>
        <v>1.2999999999999999E-2</v>
      </c>
      <c r="X64" s="62">
        <f t="shared" si="13"/>
        <v>5.3999999999999999E-2</v>
      </c>
      <c r="Y64" s="62">
        <f t="shared" si="13"/>
        <v>9.7000000000000003E-2</v>
      </c>
      <c r="AA64" s="51">
        <v>40</v>
      </c>
      <c r="AB64" s="61">
        <f t="shared" si="24"/>
        <v>4.2000000000000003E-2</v>
      </c>
      <c r="AC64" s="62">
        <f t="shared" si="14"/>
        <v>5.3999999999999999E-2</v>
      </c>
      <c r="AD64" s="62">
        <f t="shared" si="14"/>
        <v>0.14099999999999999</v>
      </c>
      <c r="AE64" s="57"/>
      <c r="AF64" s="51">
        <v>40</v>
      </c>
      <c r="AG64" s="61">
        <f t="shared" si="25"/>
        <v>0</v>
      </c>
      <c r="AH64" s="62">
        <f t="shared" si="15"/>
        <v>2E-3</v>
      </c>
      <c r="AI64" s="62">
        <f t="shared" si="15"/>
        <v>5.0000000000000001E-3</v>
      </c>
      <c r="AK64" s="51">
        <v>40</v>
      </c>
      <c r="AL64" s="61">
        <f t="shared" si="26"/>
        <v>2.5999999999999999E-2</v>
      </c>
      <c r="AM64" s="62">
        <f t="shared" si="16"/>
        <v>4.2000000000000003E-2</v>
      </c>
      <c r="AN64" s="62">
        <f t="shared" si="16"/>
        <v>0.01</v>
      </c>
      <c r="AP64" s="51">
        <v>40</v>
      </c>
      <c r="AQ64" s="61">
        <f t="shared" si="27"/>
        <v>2E-3</v>
      </c>
      <c r="AR64" s="62">
        <f t="shared" si="17"/>
        <v>2E-3</v>
      </c>
      <c r="AS64" s="62">
        <f t="shared" si="17"/>
        <v>4.9000000000000002E-2</v>
      </c>
      <c r="AT64" s="101"/>
      <c r="AU64" s="105">
        <v>40</v>
      </c>
      <c r="AV64" s="107">
        <f t="shared" si="28"/>
        <v>7.0000000000000001E-3</v>
      </c>
      <c r="AW64" s="108">
        <f t="shared" si="28"/>
        <v>0.01</v>
      </c>
      <c r="AX64" s="108">
        <f t="shared" si="18"/>
        <v>1.4999999999999999E-2</v>
      </c>
    </row>
    <row r="65" spans="1:50" s="52" customFormat="1" x14ac:dyDescent="0.3">
      <c r="A65" s="51">
        <v>45</v>
      </c>
      <c r="B65" s="61">
        <f t="shared" si="19"/>
        <v>0.51600000000000001</v>
      </c>
      <c r="C65" s="61">
        <f t="shared" si="19"/>
        <v>0.06</v>
      </c>
      <c r="D65" s="61">
        <f t="shared" si="19"/>
        <v>0.872</v>
      </c>
      <c r="F65" s="57"/>
      <c r="G65" s="51">
        <v>45</v>
      </c>
      <c r="H65" s="61">
        <f t="shared" si="20"/>
        <v>3.5999999999999997E-2</v>
      </c>
      <c r="I65" s="62">
        <f t="shared" si="10"/>
        <v>6.7000000000000004E-2</v>
      </c>
      <c r="J65" s="62">
        <f t="shared" si="10"/>
        <v>0.114</v>
      </c>
      <c r="L65" s="51">
        <v>45</v>
      </c>
      <c r="M65" s="61">
        <f t="shared" si="21"/>
        <v>4.9000000000000002E-2</v>
      </c>
      <c r="N65" s="62">
        <f t="shared" si="11"/>
        <v>0.10100000000000001</v>
      </c>
      <c r="O65" s="62">
        <f t="shared" si="11"/>
        <v>0.14000000000000001</v>
      </c>
      <c r="Q65" s="51">
        <v>45</v>
      </c>
      <c r="R65" s="61">
        <f t="shared" si="22"/>
        <v>2.9000000000000001E-2</v>
      </c>
      <c r="S65" s="62">
        <f t="shared" si="12"/>
        <v>5.7000000000000002E-2</v>
      </c>
      <c r="T65" s="62">
        <f t="shared" si="12"/>
        <v>6.4000000000000001E-2</v>
      </c>
      <c r="V65" s="51">
        <v>45</v>
      </c>
      <c r="W65" s="61">
        <f t="shared" si="23"/>
        <v>2E-3</v>
      </c>
      <c r="X65" s="62">
        <f t="shared" si="13"/>
        <v>3.2000000000000001E-2</v>
      </c>
      <c r="Y65" s="62">
        <f t="shared" si="13"/>
        <v>6.4000000000000001E-2</v>
      </c>
      <c r="AA65" s="51">
        <v>45</v>
      </c>
      <c r="AB65" s="61">
        <f t="shared" si="24"/>
        <v>2.7E-2</v>
      </c>
      <c r="AC65" s="62">
        <f t="shared" si="14"/>
        <v>5.0999999999999997E-2</v>
      </c>
      <c r="AD65" s="62">
        <f t="shared" si="14"/>
        <v>6.5000000000000002E-2</v>
      </c>
      <c r="AE65" s="57"/>
      <c r="AF65" s="51">
        <v>45</v>
      </c>
      <c r="AG65" s="61">
        <f t="shared" si="25"/>
        <v>0</v>
      </c>
      <c r="AH65" s="62">
        <f t="shared" si="15"/>
        <v>0</v>
      </c>
      <c r="AI65" s="62">
        <f t="shared" si="15"/>
        <v>0</v>
      </c>
      <c r="AK65" s="51">
        <v>45</v>
      </c>
      <c r="AL65" s="61">
        <f t="shared" si="26"/>
        <v>1.9E-2</v>
      </c>
      <c r="AM65" s="62">
        <f t="shared" si="16"/>
        <v>3.4000000000000002E-2</v>
      </c>
      <c r="AN65" s="62">
        <f t="shared" si="16"/>
        <v>2.5000000000000001E-2</v>
      </c>
      <c r="AP65" s="51">
        <v>45</v>
      </c>
      <c r="AQ65" s="61">
        <f t="shared" si="27"/>
        <v>2E-3</v>
      </c>
      <c r="AR65" s="62">
        <f t="shared" si="17"/>
        <v>8.0000000000000002E-3</v>
      </c>
      <c r="AS65" s="62">
        <f t="shared" si="17"/>
        <v>3.4000000000000002E-2</v>
      </c>
      <c r="AT65" s="101"/>
      <c r="AU65" s="105">
        <v>45</v>
      </c>
      <c r="AV65" s="107">
        <f t="shared" si="28"/>
        <v>4.0000000000000001E-3</v>
      </c>
      <c r="AW65" s="108">
        <f t="shared" si="28"/>
        <v>6.0000000000000001E-3</v>
      </c>
      <c r="AX65" s="108">
        <f t="shared" si="18"/>
        <v>8.9999999999999993E-3</v>
      </c>
    </row>
    <row r="66" spans="1:50" s="52" customFormat="1" x14ac:dyDescent="0.3">
      <c r="A66" s="51">
        <v>50</v>
      </c>
      <c r="B66" s="61">
        <f t="shared" si="19"/>
        <v>0.34</v>
      </c>
      <c r="C66" s="61">
        <f t="shared" si="19"/>
        <v>5.3999999999999999E-2</v>
      </c>
      <c r="D66" s="61">
        <f t="shared" si="19"/>
        <v>0.61399999999999999</v>
      </c>
      <c r="F66" s="57"/>
      <c r="G66" s="51">
        <v>50</v>
      </c>
      <c r="H66" s="61">
        <f t="shared" si="20"/>
        <v>1.6E-2</v>
      </c>
      <c r="I66" s="62">
        <f t="shared" si="10"/>
        <v>5.0999999999999997E-2</v>
      </c>
      <c r="J66" s="62">
        <f t="shared" si="10"/>
        <v>8.4000000000000005E-2</v>
      </c>
      <c r="L66" s="51">
        <v>50</v>
      </c>
      <c r="M66" s="61">
        <f t="shared" si="21"/>
        <v>3.7999999999999999E-2</v>
      </c>
      <c r="N66" s="62">
        <f t="shared" si="11"/>
        <v>4.4999999999999998E-2</v>
      </c>
      <c r="O66" s="62">
        <f t="shared" si="11"/>
        <v>0.13500000000000001</v>
      </c>
      <c r="Q66" s="51">
        <v>50</v>
      </c>
      <c r="R66" s="61">
        <f t="shared" si="22"/>
        <v>2.4E-2</v>
      </c>
      <c r="S66" s="62">
        <f t="shared" si="12"/>
        <v>5.0999999999999997E-2</v>
      </c>
      <c r="T66" s="62">
        <f t="shared" si="12"/>
        <v>5.6000000000000001E-2</v>
      </c>
      <c r="V66" s="51">
        <v>50</v>
      </c>
      <c r="W66" s="61">
        <f t="shared" si="23"/>
        <v>3.0000000000000001E-3</v>
      </c>
      <c r="X66" s="62">
        <f t="shared" si="13"/>
        <v>3.1E-2</v>
      </c>
      <c r="Y66" s="62">
        <f t="shared" si="13"/>
        <v>5.6000000000000001E-2</v>
      </c>
      <c r="AA66" s="51">
        <v>50</v>
      </c>
      <c r="AB66" s="61">
        <f t="shared" si="24"/>
        <v>2.5000000000000001E-2</v>
      </c>
      <c r="AC66" s="62">
        <f t="shared" si="14"/>
        <v>5.2999999999999999E-2</v>
      </c>
      <c r="AD66" s="62">
        <f t="shared" si="14"/>
        <v>7.0999999999999994E-2</v>
      </c>
      <c r="AE66" s="57"/>
      <c r="AF66" s="51">
        <v>50</v>
      </c>
      <c r="AG66" s="61">
        <f t="shared" si="25"/>
        <v>0</v>
      </c>
      <c r="AH66" s="62">
        <f t="shared" si="15"/>
        <v>0</v>
      </c>
      <c r="AI66" s="62">
        <f t="shared" si="15"/>
        <v>0</v>
      </c>
      <c r="AK66" s="51">
        <v>50</v>
      </c>
      <c r="AL66" s="61">
        <f t="shared" si="26"/>
        <v>0.02</v>
      </c>
      <c r="AM66" s="62">
        <f t="shared" si="16"/>
        <v>2.5999999999999999E-2</v>
      </c>
      <c r="AN66" s="62">
        <f t="shared" si="16"/>
        <v>0.02</v>
      </c>
      <c r="AP66" s="51">
        <v>50</v>
      </c>
      <c r="AQ66" s="61">
        <f t="shared" si="27"/>
        <v>1E-3</v>
      </c>
      <c r="AR66" s="62">
        <f t="shared" si="17"/>
        <v>4.0000000000000001E-3</v>
      </c>
      <c r="AS66" s="62">
        <f t="shared" si="17"/>
        <v>1.4E-2</v>
      </c>
      <c r="AT66" s="101"/>
      <c r="AU66" s="105">
        <v>50</v>
      </c>
      <c r="AV66" s="107">
        <f t="shared" si="28"/>
        <v>2E-3</v>
      </c>
      <c r="AW66" s="108">
        <f t="shared" si="28"/>
        <v>4.0000000000000001E-3</v>
      </c>
      <c r="AX66" s="108">
        <f t="shared" si="18"/>
        <v>8.0000000000000002E-3</v>
      </c>
    </row>
    <row r="67" spans="1:50" s="52" customFormat="1" x14ac:dyDescent="0.3">
      <c r="A67" s="51">
        <v>55</v>
      </c>
      <c r="B67" s="61">
        <f t="shared" si="19"/>
        <v>0.191</v>
      </c>
      <c r="C67" s="61">
        <f t="shared" si="19"/>
        <v>4.2000000000000003E-2</v>
      </c>
      <c r="D67" s="61">
        <f t="shared" si="19"/>
        <v>0.38200000000000001</v>
      </c>
      <c r="F67" s="57"/>
      <c r="G67" s="51">
        <v>55</v>
      </c>
      <c r="H67" s="61">
        <f t="shared" si="20"/>
        <v>6.0000000000000001E-3</v>
      </c>
      <c r="I67" s="62">
        <f t="shared" si="10"/>
        <v>2.5999999999999999E-2</v>
      </c>
      <c r="J67" s="62">
        <f t="shared" si="10"/>
        <v>5.3999999999999999E-2</v>
      </c>
      <c r="L67" s="51">
        <v>55</v>
      </c>
      <c r="M67" s="61">
        <f t="shared" si="21"/>
        <v>1.0999999999999999E-2</v>
      </c>
      <c r="N67" s="62">
        <f t="shared" si="11"/>
        <v>0.04</v>
      </c>
      <c r="O67" s="62">
        <f t="shared" si="11"/>
        <v>8.3000000000000004E-2</v>
      </c>
      <c r="Q67" s="51">
        <v>55</v>
      </c>
      <c r="R67" s="61">
        <f t="shared" si="22"/>
        <v>2.5000000000000001E-2</v>
      </c>
      <c r="S67" s="62">
        <f t="shared" si="12"/>
        <v>4.7E-2</v>
      </c>
      <c r="T67" s="62">
        <f t="shared" si="12"/>
        <v>4.9000000000000002E-2</v>
      </c>
      <c r="V67" s="51">
        <v>55</v>
      </c>
      <c r="W67" s="61">
        <f t="shared" si="23"/>
        <v>2E-3</v>
      </c>
      <c r="X67" s="62">
        <f t="shared" si="13"/>
        <v>2.1000000000000001E-2</v>
      </c>
      <c r="Y67" s="62">
        <f t="shared" si="13"/>
        <v>4.9000000000000002E-2</v>
      </c>
      <c r="AA67" s="51">
        <v>55</v>
      </c>
      <c r="AB67" s="61">
        <f t="shared" si="24"/>
        <v>2.5999999999999999E-2</v>
      </c>
      <c r="AC67" s="62">
        <f t="shared" si="14"/>
        <v>4.2999999999999997E-2</v>
      </c>
      <c r="AD67" s="62">
        <f t="shared" si="14"/>
        <v>5.0999999999999997E-2</v>
      </c>
      <c r="AE67" s="57"/>
      <c r="AF67" s="51">
        <v>55</v>
      </c>
      <c r="AG67" s="61">
        <f t="shared" si="25"/>
        <v>0</v>
      </c>
      <c r="AH67" s="62">
        <f t="shared" si="15"/>
        <v>0</v>
      </c>
      <c r="AI67" s="62">
        <f t="shared" si="15"/>
        <v>0</v>
      </c>
      <c r="AK67" s="51">
        <v>55</v>
      </c>
      <c r="AL67" s="61">
        <f t="shared" si="26"/>
        <v>2.5000000000000001E-2</v>
      </c>
      <c r="AM67" s="62">
        <f t="shared" si="16"/>
        <v>1.9E-2</v>
      </c>
      <c r="AN67" s="62">
        <f t="shared" si="16"/>
        <v>1.2E-2</v>
      </c>
      <c r="AP67" s="51">
        <v>55</v>
      </c>
      <c r="AQ67" s="61">
        <f t="shared" si="27"/>
        <v>0</v>
      </c>
      <c r="AR67" s="62">
        <f t="shared" si="17"/>
        <v>2E-3</v>
      </c>
      <c r="AS67" s="62">
        <f t="shared" si="17"/>
        <v>1.2E-2</v>
      </c>
      <c r="AT67" s="101"/>
      <c r="AU67" s="105">
        <v>55</v>
      </c>
      <c r="AV67" s="107">
        <f t="shared" si="28"/>
        <v>2E-3</v>
      </c>
      <c r="AW67" s="108">
        <f t="shared" si="28"/>
        <v>3.0000000000000001E-3</v>
      </c>
      <c r="AX67" s="108">
        <f t="shared" si="18"/>
        <v>5.0000000000000001E-3</v>
      </c>
    </row>
    <row r="68" spans="1:50" s="52" customFormat="1" x14ac:dyDescent="0.3">
      <c r="A68" s="51">
        <v>60</v>
      </c>
      <c r="B68" s="61">
        <f t="shared" si="19"/>
        <v>0.112</v>
      </c>
      <c r="C68" s="61">
        <f t="shared" si="19"/>
        <v>1.4999999999999999E-2</v>
      </c>
      <c r="D68" s="61">
        <f t="shared" si="19"/>
        <v>0.251</v>
      </c>
      <c r="F68" s="54"/>
      <c r="G68" s="51">
        <v>60</v>
      </c>
      <c r="H68" s="61">
        <f t="shared" si="20"/>
        <v>6.0000000000000001E-3</v>
      </c>
      <c r="I68" s="62">
        <f t="shared" si="10"/>
        <v>8.9999999999999993E-3</v>
      </c>
      <c r="J68" s="62">
        <f t="shared" si="10"/>
        <v>1.7999999999999999E-2</v>
      </c>
      <c r="L68" s="51">
        <v>60</v>
      </c>
      <c r="M68" s="61">
        <f t="shared" si="21"/>
        <v>7.0000000000000001E-3</v>
      </c>
      <c r="N68" s="62">
        <f t="shared" si="11"/>
        <v>1.0999999999999999E-2</v>
      </c>
      <c r="O68" s="62">
        <f t="shared" si="11"/>
        <v>3.1E-2</v>
      </c>
      <c r="Q68" s="51">
        <v>60</v>
      </c>
      <c r="R68" s="61">
        <f t="shared" si="22"/>
        <v>2.9000000000000001E-2</v>
      </c>
      <c r="S68" s="62">
        <f t="shared" si="12"/>
        <v>3.5999999999999997E-2</v>
      </c>
      <c r="T68" s="62">
        <f t="shared" si="12"/>
        <v>0.05</v>
      </c>
      <c r="V68" s="51">
        <v>60</v>
      </c>
      <c r="W68" s="61">
        <f t="shared" si="23"/>
        <v>1E-3</v>
      </c>
      <c r="X68" s="62">
        <f t="shared" si="13"/>
        <v>1.2E-2</v>
      </c>
      <c r="Y68" s="62">
        <f t="shared" si="13"/>
        <v>0.05</v>
      </c>
      <c r="AA68" s="51">
        <v>60</v>
      </c>
      <c r="AB68" s="61">
        <f t="shared" si="24"/>
        <v>0.02</v>
      </c>
      <c r="AC68" s="62">
        <f t="shared" si="14"/>
        <v>2.9000000000000001E-2</v>
      </c>
      <c r="AD68" s="62">
        <f t="shared" si="14"/>
        <v>4.3999999999999997E-2</v>
      </c>
      <c r="AE68" s="54"/>
      <c r="AF68" s="51">
        <v>60</v>
      </c>
      <c r="AG68" s="61">
        <f t="shared" si="25"/>
        <v>0</v>
      </c>
      <c r="AH68" s="62">
        <f t="shared" si="15"/>
        <v>0</v>
      </c>
      <c r="AI68" s="62">
        <f t="shared" si="15"/>
        <v>0</v>
      </c>
      <c r="AK68" s="51">
        <v>60</v>
      </c>
      <c r="AL68" s="61">
        <f t="shared" si="26"/>
        <v>1.7000000000000001E-2</v>
      </c>
      <c r="AM68" s="62">
        <f t="shared" si="16"/>
        <v>2.1999999999999999E-2</v>
      </c>
      <c r="AN68" s="62">
        <f t="shared" si="16"/>
        <v>8.0000000000000002E-3</v>
      </c>
      <c r="AP68" s="51">
        <v>60</v>
      </c>
      <c r="AQ68" s="61">
        <f t="shared" si="27"/>
        <v>0</v>
      </c>
      <c r="AR68" s="62">
        <f t="shared" si="17"/>
        <v>1E-3</v>
      </c>
      <c r="AS68" s="62">
        <f t="shared" si="17"/>
        <v>7.0000000000000001E-3</v>
      </c>
      <c r="AT68" s="101"/>
      <c r="AU68" s="105">
        <v>60</v>
      </c>
      <c r="AV68" s="107">
        <f t="shared" si="28"/>
        <v>1E-3</v>
      </c>
      <c r="AW68" s="108">
        <f t="shared" si="28"/>
        <v>1E-3</v>
      </c>
      <c r="AX68" s="108">
        <f t="shared" si="18"/>
        <v>4.0000000000000001E-3</v>
      </c>
    </row>
    <row r="69" spans="1:50" s="52" customFormat="1" x14ac:dyDescent="0.3">
      <c r="A69" s="51">
        <v>65</v>
      </c>
      <c r="B69" s="61">
        <f t="shared" si="19"/>
        <v>4.4999999999999998E-2</v>
      </c>
      <c r="C69" s="61">
        <f t="shared" si="19"/>
        <v>8.9999999999999993E-3</v>
      </c>
      <c r="D69" s="61">
        <f t="shared" si="19"/>
        <v>0.10100000000000001</v>
      </c>
      <c r="F69" s="54"/>
      <c r="G69" s="51">
        <v>65</v>
      </c>
      <c r="H69" s="61">
        <f t="shared" si="20"/>
        <v>1E-3</v>
      </c>
      <c r="I69" s="62">
        <f t="shared" si="10"/>
        <v>5.0000000000000001E-3</v>
      </c>
      <c r="J69" s="62">
        <f t="shared" si="10"/>
        <v>0.01</v>
      </c>
      <c r="L69" s="51">
        <v>65</v>
      </c>
      <c r="M69" s="61">
        <f t="shared" si="21"/>
        <v>4.0000000000000001E-3</v>
      </c>
      <c r="N69" s="62">
        <f t="shared" si="11"/>
        <v>0.01</v>
      </c>
      <c r="O69" s="62">
        <f t="shared" si="11"/>
        <v>1.4999999999999999E-2</v>
      </c>
      <c r="Q69" s="51">
        <v>65</v>
      </c>
      <c r="R69" s="61">
        <f t="shared" si="22"/>
        <v>2.8000000000000001E-2</v>
      </c>
      <c r="S69" s="62">
        <f t="shared" si="12"/>
        <v>2.4E-2</v>
      </c>
      <c r="T69" s="62">
        <f t="shared" si="12"/>
        <v>2.1999999999999999E-2</v>
      </c>
      <c r="V69" s="51">
        <v>65</v>
      </c>
      <c r="W69" s="61">
        <f t="shared" si="23"/>
        <v>0</v>
      </c>
      <c r="X69" s="62">
        <f t="shared" si="13"/>
        <v>2.1000000000000001E-2</v>
      </c>
      <c r="Y69" s="62">
        <f t="shared" si="13"/>
        <v>2.1999999999999999E-2</v>
      </c>
      <c r="AA69" s="51">
        <v>65</v>
      </c>
      <c r="AB69" s="61">
        <f t="shared" si="24"/>
        <v>1.2E-2</v>
      </c>
      <c r="AC69" s="62">
        <f t="shared" si="14"/>
        <v>1.7999999999999999E-2</v>
      </c>
      <c r="AD69" s="62">
        <f t="shared" si="14"/>
        <v>2.7E-2</v>
      </c>
      <c r="AE69" s="54"/>
      <c r="AF69" s="51">
        <v>65</v>
      </c>
      <c r="AG69" s="61">
        <f t="shared" si="25"/>
        <v>0</v>
      </c>
      <c r="AH69" s="62">
        <f t="shared" si="15"/>
        <v>0</v>
      </c>
      <c r="AI69" s="62">
        <f t="shared" si="15"/>
        <v>0</v>
      </c>
      <c r="AK69" s="51">
        <v>65</v>
      </c>
      <c r="AL69" s="61">
        <f t="shared" si="26"/>
        <v>1.4999999999999999E-2</v>
      </c>
      <c r="AM69" s="62">
        <f t="shared" si="16"/>
        <v>1.7999999999999999E-2</v>
      </c>
      <c r="AN69" s="62">
        <f t="shared" si="16"/>
        <v>8.9999999999999993E-3</v>
      </c>
      <c r="AP69" s="51">
        <v>65</v>
      </c>
      <c r="AQ69" s="61">
        <f t="shared" si="27"/>
        <v>0</v>
      </c>
      <c r="AR69" s="62">
        <f t="shared" si="17"/>
        <v>0</v>
      </c>
      <c r="AS69" s="62">
        <f t="shared" si="17"/>
        <v>2E-3</v>
      </c>
      <c r="AT69" s="101"/>
      <c r="AU69" s="105">
        <v>65</v>
      </c>
      <c r="AV69" s="107">
        <f t="shared" si="28"/>
        <v>0</v>
      </c>
      <c r="AW69" s="108">
        <f t="shared" si="28"/>
        <v>1E-3</v>
      </c>
      <c r="AX69" s="108">
        <f t="shared" si="18"/>
        <v>2E-3</v>
      </c>
    </row>
    <row r="70" spans="1:50" s="59" customFormat="1" x14ac:dyDescent="0.3">
      <c r="A70" s="51" t="s">
        <v>14</v>
      </c>
      <c r="B70" s="61">
        <f t="shared" si="19"/>
        <v>0.1</v>
      </c>
      <c r="C70" s="61">
        <f t="shared" si="19"/>
        <v>3.6999999999999998E-2</v>
      </c>
      <c r="D70" s="61">
        <f t="shared" si="19"/>
        <v>0.25</v>
      </c>
      <c r="E70" s="57"/>
      <c r="F70" s="57"/>
      <c r="G70" s="51" t="s">
        <v>14</v>
      </c>
      <c r="H70" s="61">
        <f t="shared" si="20"/>
        <v>5.0000000000000001E-3</v>
      </c>
      <c r="I70" s="62">
        <f t="shared" si="10"/>
        <v>1.2999999999999999E-2</v>
      </c>
      <c r="J70" s="62">
        <f t="shared" si="10"/>
        <v>2.1000000000000001E-2</v>
      </c>
      <c r="K70" s="57"/>
      <c r="L70" s="51" t="s">
        <v>14</v>
      </c>
      <c r="M70" s="61">
        <f t="shared" si="21"/>
        <v>8.9999999999999993E-3</v>
      </c>
      <c r="N70" s="62">
        <f t="shared" si="11"/>
        <v>1.9E-2</v>
      </c>
      <c r="O70" s="62">
        <f t="shared" si="11"/>
        <v>4.3999999999999997E-2</v>
      </c>
      <c r="P70" s="57"/>
      <c r="Q70" s="51" t="s">
        <v>14</v>
      </c>
      <c r="R70" s="61">
        <f t="shared" si="22"/>
        <v>8.2000000000000003E-2</v>
      </c>
      <c r="S70" s="62">
        <f t="shared" si="12"/>
        <v>0.14099999999999999</v>
      </c>
      <c r="T70" s="62">
        <f t="shared" si="12"/>
        <v>0.13400000000000001</v>
      </c>
      <c r="U70" s="57"/>
      <c r="V70" s="51" t="s">
        <v>14</v>
      </c>
      <c r="W70" s="61">
        <f t="shared" si="23"/>
        <v>2E-3</v>
      </c>
      <c r="X70" s="62">
        <f t="shared" si="13"/>
        <v>4.2000000000000003E-2</v>
      </c>
      <c r="Y70" s="62">
        <f t="shared" si="13"/>
        <v>0.13400000000000001</v>
      </c>
      <c r="Z70" s="57"/>
      <c r="AA70" s="51" t="s">
        <v>14</v>
      </c>
      <c r="AB70" s="61">
        <f t="shared" si="24"/>
        <v>3.5000000000000003E-2</v>
      </c>
      <c r="AC70" s="62">
        <f t="shared" si="14"/>
        <v>8.3000000000000004E-2</v>
      </c>
      <c r="AD70" s="62">
        <f t="shared" si="14"/>
        <v>0.106</v>
      </c>
      <c r="AE70" s="57"/>
      <c r="AF70" s="51" t="s">
        <v>14</v>
      </c>
      <c r="AG70" s="61">
        <f t="shared" si="25"/>
        <v>0</v>
      </c>
      <c r="AH70" s="62">
        <f t="shared" si="15"/>
        <v>0</v>
      </c>
      <c r="AI70" s="62">
        <f t="shared" si="15"/>
        <v>0</v>
      </c>
      <c r="AJ70" s="57"/>
      <c r="AK70" s="51" t="s">
        <v>14</v>
      </c>
      <c r="AL70" s="61">
        <f t="shared" si="26"/>
        <v>6.3E-2</v>
      </c>
      <c r="AM70" s="62">
        <f t="shared" si="16"/>
        <v>9.1999999999999998E-2</v>
      </c>
      <c r="AN70" s="62">
        <f t="shared" si="16"/>
        <v>0.105</v>
      </c>
      <c r="AO70" s="57"/>
      <c r="AP70" s="51" t="s">
        <v>14</v>
      </c>
      <c r="AQ70" s="61">
        <f t="shared" si="27"/>
        <v>0</v>
      </c>
      <c r="AR70" s="62">
        <f t="shared" si="17"/>
        <v>0</v>
      </c>
      <c r="AS70" s="62">
        <f t="shared" si="17"/>
        <v>2E-3</v>
      </c>
      <c r="AT70" s="99"/>
      <c r="AU70" s="105" t="s">
        <v>14</v>
      </c>
      <c r="AV70" s="107">
        <f t="shared" si="28"/>
        <v>0</v>
      </c>
      <c r="AW70" s="108">
        <f t="shared" si="28"/>
        <v>2E-3</v>
      </c>
      <c r="AX70" s="108">
        <f t="shared" si="18"/>
        <v>4.0000000000000001E-3</v>
      </c>
    </row>
    <row r="71" spans="1:50" s="59" customFormat="1" x14ac:dyDescent="0.3">
      <c r="A71" s="51"/>
      <c r="B71" s="51"/>
      <c r="C71" s="57"/>
      <c r="D71" s="57"/>
      <c r="E71" s="57"/>
      <c r="F71" s="57"/>
      <c r="G71" s="63"/>
      <c r="H71" s="57"/>
      <c r="I71" s="57"/>
      <c r="J71" s="57"/>
      <c r="K71" s="63"/>
      <c r="L71" s="63"/>
      <c r="M71" s="57"/>
      <c r="N71" s="57"/>
      <c r="O71" s="57"/>
      <c r="P71" s="63"/>
      <c r="Q71" s="63"/>
      <c r="R71" s="57"/>
      <c r="S71" s="57"/>
      <c r="T71" s="57"/>
      <c r="U71" s="63"/>
      <c r="V71" s="63"/>
      <c r="W71" s="57"/>
      <c r="X71" s="57"/>
      <c r="Y71" s="57"/>
      <c r="Z71" s="63"/>
      <c r="AA71" s="63"/>
      <c r="AB71" s="57"/>
      <c r="AC71" s="57"/>
      <c r="AD71" s="57"/>
      <c r="AE71" s="57"/>
      <c r="AF71" s="63"/>
      <c r="AG71" s="57"/>
      <c r="AH71" s="57"/>
      <c r="AI71" s="57"/>
      <c r="AJ71" s="63"/>
      <c r="AK71" s="63"/>
      <c r="AL71" s="57"/>
      <c r="AM71" s="57"/>
      <c r="AN71" s="57"/>
      <c r="AO71" s="63"/>
      <c r="AP71" s="63"/>
      <c r="AQ71" s="57"/>
      <c r="AR71" s="57"/>
      <c r="AS71" s="57"/>
    </row>
    <row r="72" spans="1:50" s="59" customFormat="1" x14ac:dyDescent="0.3">
      <c r="A72" s="51"/>
      <c r="B72" s="51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</row>
    <row r="73" spans="1:50" s="59" customFormat="1" x14ac:dyDescent="0.3">
      <c r="A73" s="64" t="s">
        <v>4</v>
      </c>
      <c r="B73" s="64" t="s">
        <v>5</v>
      </c>
      <c r="C73" s="65" t="s">
        <v>6</v>
      </c>
      <c r="D73" s="51" t="s">
        <v>22</v>
      </c>
      <c r="E73" s="51" t="s">
        <v>23</v>
      </c>
      <c r="F73" s="63" t="s">
        <v>24</v>
      </c>
      <c r="G73" s="66" t="s">
        <v>4</v>
      </c>
      <c r="H73" s="66" t="s">
        <v>5</v>
      </c>
      <c r="I73" s="67" t="s">
        <v>6</v>
      </c>
      <c r="J73" s="60" t="s">
        <v>25</v>
      </c>
      <c r="K73" s="51"/>
      <c r="L73" s="51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63"/>
      <c r="AF73" s="66"/>
      <c r="AG73" s="66"/>
      <c r="AH73" s="67"/>
      <c r="AI73" s="68"/>
      <c r="AJ73" s="51"/>
      <c r="AK73" s="66"/>
      <c r="AM73" s="57"/>
      <c r="AN73" s="57"/>
      <c r="AO73" s="51"/>
      <c r="AP73" s="66"/>
      <c r="AR73" s="57"/>
      <c r="AS73" s="57"/>
    </row>
    <row r="74" spans="1:50" s="59" customFormat="1" x14ac:dyDescent="0.3">
      <c r="A74" s="69">
        <v>566212.02856370842</v>
      </c>
      <c r="B74" s="70">
        <v>24741.995954966951</v>
      </c>
      <c r="C74" s="71">
        <v>154550.48736171742</v>
      </c>
      <c r="D74" s="57">
        <f>A74/1000</f>
        <v>566.21202856370837</v>
      </c>
      <c r="E74" s="57">
        <f>B74/1000</f>
        <v>24.741995954966953</v>
      </c>
      <c r="F74" s="57">
        <f>C74/1000</f>
        <v>154.55048736171742</v>
      </c>
      <c r="G74" s="57">
        <f>ROUND(D74,0)</f>
        <v>566</v>
      </c>
      <c r="H74" s="57">
        <f>ROUND(E74,0)</f>
        <v>25</v>
      </c>
      <c r="I74" s="57">
        <f>ROUND(F74,0)</f>
        <v>155</v>
      </c>
      <c r="J74" s="57">
        <f>I74-H74</f>
        <v>130</v>
      </c>
      <c r="K74" s="72"/>
      <c r="L74" s="53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72"/>
      <c r="AK74" s="53"/>
      <c r="AL74" s="57"/>
      <c r="AM74" s="57"/>
      <c r="AN74" s="57"/>
      <c r="AO74" s="72"/>
      <c r="AP74" s="53"/>
      <c r="AQ74" s="57"/>
      <c r="AR74" s="57"/>
      <c r="AS74" s="57"/>
    </row>
    <row r="75" spans="1:50" s="59" customFormat="1" x14ac:dyDescent="0.3">
      <c r="A75" s="69">
        <v>69765.831647645115</v>
      </c>
      <c r="B75" s="70">
        <v>24741.995954967006</v>
      </c>
      <c r="C75" s="71">
        <v>176197.46077571445</v>
      </c>
      <c r="D75" s="57">
        <f t="shared" ref="D75:F87" si="29">A75/1000</f>
        <v>69.765831647645115</v>
      </c>
      <c r="E75" s="57">
        <f t="shared" si="29"/>
        <v>24.741995954967006</v>
      </c>
      <c r="F75" s="57">
        <f t="shared" si="29"/>
        <v>176.19746077571446</v>
      </c>
      <c r="G75" s="57">
        <f t="shared" ref="G75:I87" si="30">ROUND(D75,0)</f>
        <v>70</v>
      </c>
      <c r="H75" s="57">
        <f t="shared" si="30"/>
        <v>25</v>
      </c>
      <c r="I75" s="57">
        <f t="shared" si="30"/>
        <v>176</v>
      </c>
      <c r="J75" s="57">
        <f>I75-H75</f>
        <v>151</v>
      </c>
      <c r="K75" s="72"/>
      <c r="L75" s="53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72"/>
      <c r="AK75" s="53"/>
      <c r="AL75" s="57"/>
      <c r="AM75" s="57"/>
      <c r="AN75" s="57"/>
      <c r="AO75" s="72"/>
      <c r="AP75" s="53"/>
      <c r="AQ75" s="57"/>
      <c r="AR75" s="57"/>
      <c r="AS75" s="57"/>
    </row>
    <row r="76" spans="1:50" s="59" customFormat="1" x14ac:dyDescent="0.3">
      <c r="A76" s="69">
        <v>165418.62456850629</v>
      </c>
      <c r="B76" s="70">
        <v>45237.629828043784</v>
      </c>
      <c r="C76" s="71">
        <v>449796.24731363601</v>
      </c>
      <c r="D76" s="57">
        <f t="shared" si="29"/>
        <v>165.41862456850629</v>
      </c>
      <c r="E76" s="57">
        <f t="shared" si="29"/>
        <v>45.237629828043787</v>
      </c>
      <c r="F76" s="57">
        <f t="shared" si="29"/>
        <v>449.796247313636</v>
      </c>
      <c r="G76" s="57">
        <f t="shared" si="30"/>
        <v>165</v>
      </c>
      <c r="H76" s="57">
        <f t="shared" si="30"/>
        <v>45</v>
      </c>
      <c r="I76" s="57">
        <f t="shared" si="30"/>
        <v>450</v>
      </c>
      <c r="J76" s="57">
        <f t="shared" ref="J76:J87" si="31">I76-H76</f>
        <v>405</v>
      </c>
      <c r="K76" s="72"/>
      <c r="L76" s="53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72"/>
      <c r="AK76" s="53"/>
      <c r="AL76" s="57"/>
      <c r="AM76" s="57"/>
      <c r="AN76" s="57"/>
      <c r="AO76" s="72"/>
      <c r="AP76" s="53"/>
      <c r="AQ76" s="57"/>
      <c r="AR76" s="57"/>
      <c r="AS76" s="57"/>
    </row>
    <row r="77" spans="1:50" s="59" customFormat="1" x14ac:dyDescent="0.3">
      <c r="A77" s="69">
        <v>174414.57911911278</v>
      </c>
      <c r="B77" s="70">
        <v>111338.9817973515</v>
      </c>
      <c r="C77" s="71">
        <v>448963.85121846123</v>
      </c>
      <c r="D77" s="57">
        <f t="shared" si="29"/>
        <v>174.41457911911277</v>
      </c>
      <c r="E77" s="57">
        <f t="shared" si="29"/>
        <v>111.33898179735151</v>
      </c>
      <c r="F77" s="57">
        <f t="shared" si="29"/>
        <v>448.96385121846123</v>
      </c>
      <c r="G77" s="57">
        <f t="shared" si="30"/>
        <v>174</v>
      </c>
      <c r="H77" s="57">
        <f t="shared" si="30"/>
        <v>111</v>
      </c>
      <c r="I77" s="57">
        <f t="shared" si="30"/>
        <v>449</v>
      </c>
      <c r="J77" s="57">
        <f t="shared" si="31"/>
        <v>338</v>
      </c>
      <c r="K77" s="72"/>
      <c r="L77" s="53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72"/>
      <c r="AK77" s="53"/>
      <c r="AL77" s="57"/>
      <c r="AM77" s="57"/>
      <c r="AN77" s="57"/>
      <c r="AO77" s="72"/>
      <c r="AP77" s="53"/>
      <c r="AQ77" s="57"/>
      <c r="AR77" s="57"/>
      <c r="AS77" s="57"/>
    </row>
    <row r="78" spans="1:50" s="59" customFormat="1" x14ac:dyDescent="0.3">
      <c r="A78" s="69">
        <v>94571.460677918789</v>
      </c>
      <c r="B78" s="70">
        <v>168454.9078783782</v>
      </c>
      <c r="C78" s="71">
        <v>317604.82807862683</v>
      </c>
      <c r="D78" s="57">
        <f t="shared" si="29"/>
        <v>94.571460677918793</v>
      </c>
      <c r="E78" s="57">
        <f t="shared" si="29"/>
        <v>168.45490787837821</v>
      </c>
      <c r="F78" s="57">
        <f t="shared" si="29"/>
        <v>317.60482807862684</v>
      </c>
      <c r="G78" s="57">
        <f t="shared" si="30"/>
        <v>95</v>
      </c>
      <c r="H78" s="57">
        <f t="shared" si="30"/>
        <v>168</v>
      </c>
      <c r="I78" s="57">
        <f t="shared" si="30"/>
        <v>318</v>
      </c>
      <c r="J78" s="57">
        <f t="shared" si="31"/>
        <v>150</v>
      </c>
      <c r="K78" s="72"/>
      <c r="L78" s="53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72"/>
      <c r="AK78" s="53"/>
      <c r="AL78" s="57"/>
      <c r="AM78" s="57"/>
      <c r="AN78" s="57"/>
      <c r="AO78" s="72"/>
      <c r="AP78" s="53"/>
      <c r="AQ78" s="57"/>
      <c r="AR78" s="57"/>
      <c r="AS78" s="57"/>
    </row>
    <row r="79" spans="1:50" s="59" customFormat="1" x14ac:dyDescent="0.3">
      <c r="A79" s="69">
        <v>37991.156702683242</v>
      </c>
      <c r="B79" s="70">
        <v>123709.97977483498</v>
      </c>
      <c r="C79" s="71">
        <v>260710.6733264772</v>
      </c>
      <c r="D79" s="57">
        <f t="shared" si="29"/>
        <v>37.991156702683242</v>
      </c>
      <c r="E79" s="57">
        <f t="shared" si="29"/>
        <v>123.70997977483498</v>
      </c>
      <c r="F79" s="57">
        <f t="shared" si="29"/>
        <v>260.71067332647721</v>
      </c>
      <c r="G79" s="57">
        <f t="shared" si="30"/>
        <v>38</v>
      </c>
      <c r="H79" s="57">
        <f t="shared" si="30"/>
        <v>124</v>
      </c>
      <c r="I79" s="57">
        <f t="shared" si="30"/>
        <v>261</v>
      </c>
      <c r="J79" s="57">
        <f t="shared" si="31"/>
        <v>137</v>
      </c>
      <c r="K79" s="72"/>
      <c r="L79" s="53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72"/>
      <c r="AK79" s="53"/>
      <c r="AL79" s="57"/>
      <c r="AM79" s="57"/>
      <c r="AN79" s="57"/>
      <c r="AO79" s="72"/>
      <c r="AP79" s="53"/>
      <c r="AQ79" s="57"/>
      <c r="AR79" s="57"/>
      <c r="AS79" s="57"/>
    </row>
    <row r="80" spans="1:50" s="59" customFormat="1" x14ac:dyDescent="0.3">
      <c r="A80" s="69">
        <v>0</v>
      </c>
      <c r="B80" s="70">
        <v>32989.32793995602</v>
      </c>
      <c r="C80" s="71">
        <v>164847.5124035613</v>
      </c>
      <c r="D80" s="57">
        <f t="shared" si="29"/>
        <v>0</v>
      </c>
      <c r="E80" s="57">
        <f t="shared" si="29"/>
        <v>32.98932793995602</v>
      </c>
      <c r="F80" s="57">
        <f t="shared" si="29"/>
        <v>164.8475124035613</v>
      </c>
      <c r="G80" s="57">
        <f t="shared" si="30"/>
        <v>0</v>
      </c>
      <c r="H80" s="57">
        <f t="shared" si="30"/>
        <v>33</v>
      </c>
      <c r="I80" s="57">
        <f t="shared" si="30"/>
        <v>165</v>
      </c>
      <c r="J80" s="57">
        <f t="shared" si="31"/>
        <v>132</v>
      </c>
      <c r="K80" s="72"/>
      <c r="L80" s="53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72"/>
      <c r="AK80" s="53"/>
      <c r="AL80" s="57"/>
      <c r="AM80" s="57"/>
      <c r="AN80" s="57"/>
      <c r="AO80" s="72"/>
      <c r="AP80" s="53"/>
      <c r="AQ80" s="57"/>
      <c r="AR80" s="57"/>
      <c r="AS80" s="57"/>
    </row>
    <row r="81" spans="1:45" s="57" customFormat="1" x14ac:dyDescent="0.3">
      <c r="A81" s="69">
        <v>1550.3518143921135</v>
      </c>
      <c r="B81" s="70">
        <v>2318.9670032458234</v>
      </c>
      <c r="C81" s="71">
        <v>96839.770731100565</v>
      </c>
      <c r="D81" s="57">
        <f t="shared" si="29"/>
        <v>1.5503518143921136</v>
      </c>
      <c r="E81" s="57">
        <f t="shared" si="29"/>
        <v>2.3189670032458234</v>
      </c>
      <c r="F81" s="57">
        <f t="shared" si="29"/>
        <v>96.839770731100572</v>
      </c>
      <c r="G81" s="57">
        <f t="shared" si="30"/>
        <v>2</v>
      </c>
      <c r="H81" s="57">
        <f t="shared" si="30"/>
        <v>2</v>
      </c>
      <c r="I81" s="57">
        <f t="shared" si="30"/>
        <v>97</v>
      </c>
      <c r="J81" s="57">
        <f t="shared" si="31"/>
        <v>95</v>
      </c>
      <c r="K81" s="72"/>
      <c r="L81" s="53"/>
      <c r="AJ81" s="72"/>
      <c r="AK81" s="53"/>
      <c r="AO81" s="72"/>
      <c r="AP81" s="53"/>
    </row>
    <row r="82" spans="1:45" s="57" customFormat="1" x14ac:dyDescent="0.3">
      <c r="A82" s="69">
        <v>1674.3799595434828</v>
      </c>
      <c r="B82" s="70">
        <v>7762.5869885592574</v>
      </c>
      <c r="C82" s="71">
        <v>64430.676985477367</v>
      </c>
      <c r="D82" s="57">
        <f t="shared" si="29"/>
        <v>1.6743799595434827</v>
      </c>
      <c r="E82" s="57">
        <f t="shared" si="29"/>
        <v>7.7625869885592573</v>
      </c>
      <c r="F82" s="57">
        <f t="shared" si="29"/>
        <v>64.430676985477362</v>
      </c>
      <c r="G82" s="57">
        <f t="shared" si="30"/>
        <v>2</v>
      </c>
      <c r="H82" s="57">
        <f t="shared" si="30"/>
        <v>8</v>
      </c>
      <c r="I82" s="57">
        <f t="shared" si="30"/>
        <v>64</v>
      </c>
      <c r="J82" s="57">
        <f t="shared" si="31"/>
        <v>56</v>
      </c>
      <c r="K82" s="72"/>
      <c r="L82" s="53"/>
      <c r="AJ82" s="72"/>
      <c r="AK82" s="53"/>
      <c r="AO82" s="72"/>
      <c r="AP82" s="53"/>
    </row>
    <row r="83" spans="1:45" s="57" customFormat="1" x14ac:dyDescent="0.3">
      <c r="A83" s="69">
        <v>558.12665318116092</v>
      </c>
      <c r="B83" s="70">
        <v>4483.8440399028505</v>
      </c>
      <c r="C83" s="71">
        <v>56011.562579107427</v>
      </c>
      <c r="D83" s="57">
        <f t="shared" si="29"/>
        <v>0.55812665318116095</v>
      </c>
      <c r="E83" s="57">
        <f t="shared" si="29"/>
        <v>4.4838440399028503</v>
      </c>
      <c r="F83" s="57">
        <f t="shared" si="29"/>
        <v>56.011562579107427</v>
      </c>
      <c r="G83" s="57">
        <f t="shared" si="30"/>
        <v>1</v>
      </c>
      <c r="H83" s="57">
        <f t="shared" si="30"/>
        <v>4</v>
      </c>
      <c r="I83" s="57">
        <f t="shared" si="30"/>
        <v>56</v>
      </c>
      <c r="J83" s="57">
        <f t="shared" si="31"/>
        <v>52</v>
      </c>
      <c r="K83" s="72"/>
      <c r="L83" s="53"/>
      <c r="AJ83" s="72"/>
      <c r="AK83" s="53"/>
      <c r="AO83" s="72"/>
      <c r="AP83" s="53"/>
    </row>
    <row r="84" spans="1:45" s="57" customFormat="1" x14ac:dyDescent="0.3">
      <c r="A84" s="69">
        <v>0</v>
      </c>
      <c r="B84" s="70">
        <v>1979.3596763973605</v>
      </c>
      <c r="C84" s="71">
        <v>48879.890940941819</v>
      </c>
      <c r="D84" s="57">
        <f t="shared" si="29"/>
        <v>0</v>
      </c>
      <c r="E84" s="57">
        <f>B84/1000</f>
        <v>1.9793596763973604</v>
      </c>
      <c r="F84" s="57">
        <f t="shared" si="29"/>
        <v>48.87989094094182</v>
      </c>
      <c r="G84" s="57">
        <f t="shared" si="30"/>
        <v>0</v>
      </c>
      <c r="H84" s="57">
        <f t="shared" si="30"/>
        <v>2</v>
      </c>
      <c r="I84" s="57">
        <f t="shared" si="30"/>
        <v>49</v>
      </c>
      <c r="J84" s="57">
        <f t="shared" si="31"/>
        <v>47</v>
      </c>
      <c r="K84" s="72"/>
      <c r="L84" s="53"/>
      <c r="AJ84" s="72"/>
      <c r="AK84" s="53"/>
      <c r="AO84" s="72"/>
      <c r="AP84" s="53"/>
    </row>
    <row r="85" spans="1:45" s="57" customFormat="1" x14ac:dyDescent="0.3">
      <c r="A85" s="69">
        <v>0</v>
      </c>
      <c r="B85" s="70">
        <v>989.67983819868027</v>
      </c>
      <c r="C85" s="71">
        <v>50111.222438187127</v>
      </c>
      <c r="D85" s="57">
        <f t="shared" si="29"/>
        <v>0</v>
      </c>
      <c r="E85" s="57">
        <f t="shared" si="29"/>
        <v>0.98967983819868022</v>
      </c>
      <c r="F85" s="57">
        <f t="shared" si="29"/>
        <v>50.111222438187127</v>
      </c>
      <c r="G85" s="57">
        <f t="shared" si="30"/>
        <v>0</v>
      </c>
      <c r="H85" s="57">
        <f t="shared" si="30"/>
        <v>1</v>
      </c>
      <c r="I85" s="57">
        <f t="shared" si="30"/>
        <v>50</v>
      </c>
      <c r="J85" s="57">
        <f t="shared" si="31"/>
        <v>49</v>
      </c>
      <c r="K85" s="72"/>
      <c r="L85" s="53"/>
      <c r="AJ85" s="72"/>
      <c r="AK85" s="53"/>
      <c r="AO85" s="72"/>
      <c r="AP85" s="53"/>
    </row>
    <row r="86" spans="1:45" s="57" customFormat="1" x14ac:dyDescent="0.3">
      <c r="A86" s="69">
        <v>0</v>
      </c>
      <c r="B86" s="70">
        <v>0</v>
      </c>
      <c r="C86" s="71">
        <v>21582.046010623733</v>
      </c>
      <c r="D86" s="57">
        <f t="shared" si="29"/>
        <v>0</v>
      </c>
      <c r="E86" s="57">
        <f t="shared" si="29"/>
        <v>0</v>
      </c>
      <c r="F86" s="57">
        <f t="shared" si="29"/>
        <v>21.582046010623735</v>
      </c>
      <c r="G86" s="57">
        <f t="shared" si="30"/>
        <v>0</v>
      </c>
      <c r="H86" s="57">
        <f t="shared" si="30"/>
        <v>0</v>
      </c>
      <c r="I86" s="57">
        <f t="shared" si="30"/>
        <v>22</v>
      </c>
      <c r="J86" s="57">
        <f t="shared" si="31"/>
        <v>22</v>
      </c>
      <c r="K86" s="72"/>
      <c r="L86" s="53"/>
      <c r="AJ86" s="72"/>
      <c r="AK86" s="53"/>
      <c r="AO86" s="72"/>
      <c r="AP86" s="53"/>
    </row>
    <row r="87" spans="1:45" s="57" customFormat="1" x14ac:dyDescent="0.3">
      <c r="A87" s="69">
        <v>0</v>
      </c>
      <c r="B87" s="70">
        <v>0</v>
      </c>
      <c r="C87" s="71">
        <v>133955.25161092629</v>
      </c>
      <c r="D87" s="57">
        <f t="shared" si="29"/>
        <v>0</v>
      </c>
      <c r="E87" s="57">
        <f t="shared" si="29"/>
        <v>0</v>
      </c>
      <c r="F87" s="57">
        <f t="shared" si="29"/>
        <v>133.9552516109263</v>
      </c>
      <c r="G87" s="57">
        <f>ROUND(D87,0)</f>
        <v>0</v>
      </c>
      <c r="H87" s="57">
        <f t="shared" si="30"/>
        <v>0</v>
      </c>
      <c r="I87" s="57">
        <f t="shared" si="30"/>
        <v>134</v>
      </c>
      <c r="J87" s="57">
        <f t="shared" si="31"/>
        <v>134</v>
      </c>
      <c r="K87" s="72"/>
      <c r="L87" s="53"/>
      <c r="AJ87" s="72"/>
      <c r="AK87" s="53"/>
      <c r="AO87" s="72"/>
      <c r="AP87" s="53"/>
    </row>
    <row r="88" spans="1:45" s="57" customFormat="1" x14ac:dyDescent="0.3">
      <c r="A88" s="51"/>
      <c r="B88" s="51"/>
      <c r="C88" s="71"/>
      <c r="G88" s="63"/>
      <c r="H88" s="73"/>
      <c r="K88" s="63"/>
      <c r="L88" s="63"/>
      <c r="P88" s="63"/>
      <c r="Q88" s="63"/>
      <c r="U88" s="63"/>
      <c r="V88" s="63"/>
      <c r="Z88" s="63"/>
      <c r="AA88" s="63"/>
      <c r="AF88" s="63"/>
      <c r="AG88" s="73"/>
      <c r="AJ88" s="63"/>
      <c r="AK88" s="63"/>
      <c r="AO88" s="63"/>
      <c r="AP88" s="63"/>
    </row>
    <row r="89" spans="1:45" s="59" customFormat="1" x14ac:dyDescent="0.3">
      <c r="A89" s="51"/>
      <c r="B89" s="51"/>
      <c r="C89" s="57"/>
      <c r="D89" s="57"/>
      <c r="E89" s="57"/>
      <c r="F89" s="57"/>
      <c r="G89" s="63"/>
      <c r="H89" s="57"/>
      <c r="I89" s="57"/>
      <c r="J89" s="57"/>
      <c r="K89" s="63"/>
      <c r="L89" s="63"/>
      <c r="M89" s="57"/>
      <c r="N89" s="57"/>
      <c r="O89" s="57"/>
      <c r="P89" s="63"/>
      <c r="Q89" s="63"/>
      <c r="R89" s="57"/>
      <c r="S89" s="57"/>
      <c r="T89" s="57"/>
      <c r="U89" s="63"/>
      <c r="V89" s="63"/>
      <c r="W89" s="57"/>
      <c r="X89" s="57"/>
      <c r="Y89" s="57"/>
      <c r="Z89" s="63"/>
      <c r="AA89" s="63"/>
      <c r="AB89" s="57"/>
      <c r="AC89" s="57"/>
      <c r="AD89" s="57"/>
      <c r="AE89" s="57"/>
      <c r="AF89" s="63"/>
      <c r="AG89" s="57"/>
      <c r="AH89" s="57"/>
      <c r="AI89" s="57"/>
      <c r="AJ89" s="63"/>
      <c r="AK89" s="63"/>
      <c r="AL89" s="57"/>
      <c r="AM89" s="57"/>
      <c r="AN89" s="57"/>
      <c r="AO89" s="63"/>
      <c r="AP89" s="63"/>
      <c r="AQ89" s="57"/>
      <c r="AR89" s="57"/>
      <c r="AS89" s="57"/>
    </row>
    <row r="90" spans="1:45" x14ac:dyDescent="0.3">
      <c r="C90" s="49"/>
    </row>
    <row r="92" spans="1:45" x14ac:dyDescent="0.3">
      <c r="C92" s="6"/>
      <c r="D92" s="6"/>
      <c r="G92" s="6"/>
      <c r="H92" s="6"/>
      <c r="I92" s="6"/>
      <c r="L92" s="6"/>
      <c r="M92" s="6"/>
      <c r="N92" s="6"/>
      <c r="Q92" s="6"/>
      <c r="R92" s="6"/>
      <c r="S92" s="6"/>
      <c r="V92" s="6"/>
      <c r="W92" s="6"/>
      <c r="X92" s="6"/>
      <c r="AA92" s="6"/>
      <c r="AB92" s="6"/>
      <c r="AC92" s="6"/>
      <c r="AF92" s="6"/>
      <c r="AG92" s="6"/>
      <c r="AH92" s="6"/>
      <c r="AK92" s="6"/>
      <c r="AL92" s="6"/>
      <c r="AM92" s="6"/>
      <c r="AP92" s="6"/>
      <c r="AQ92" s="6"/>
      <c r="AR92" s="6"/>
    </row>
    <row r="93" spans="1:45" x14ac:dyDescent="0.3">
      <c r="C93" s="6"/>
      <c r="D93" s="6"/>
      <c r="G93" s="6"/>
      <c r="H93" s="6"/>
      <c r="I93" s="6"/>
      <c r="L93" s="6"/>
      <c r="M93" s="6"/>
      <c r="N93" s="6"/>
      <c r="Q93" s="6"/>
      <c r="R93" s="6"/>
      <c r="S93" s="6"/>
      <c r="V93" s="6"/>
      <c r="W93" s="6"/>
      <c r="X93" s="6"/>
      <c r="AA93" s="6"/>
      <c r="AB93" s="6"/>
      <c r="AC93" s="6"/>
      <c r="AF93" s="6"/>
      <c r="AG93" s="6"/>
      <c r="AH93" s="6"/>
      <c r="AK93" s="6"/>
      <c r="AL93" s="6"/>
      <c r="AM93" s="6"/>
      <c r="AP93" s="6"/>
      <c r="AQ93" s="6"/>
      <c r="AR93" s="6"/>
    </row>
    <row r="94" spans="1:45" x14ac:dyDescent="0.3">
      <c r="C94" s="6"/>
      <c r="D94" s="6"/>
      <c r="G94" s="6"/>
      <c r="H94" s="6"/>
      <c r="I94" s="6"/>
      <c r="L94" s="6"/>
      <c r="M94" s="6"/>
      <c r="N94" s="6"/>
      <c r="Q94" s="6"/>
      <c r="R94" s="6"/>
      <c r="S94" s="6"/>
      <c r="V94" s="6"/>
      <c r="W94" s="6"/>
      <c r="X94" s="6"/>
      <c r="AA94" s="6"/>
      <c r="AB94" s="6"/>
      <c r="AC94" s="6"/>
      <c r="AF94" s="6"/>
      <c r="AG94" s="6"/>
      <c r="AH94" s="6"/>
      <c r="AK94" s="6"/>
      <c r="AL94" s="6"/>
      <c r="AM94" s="6"/>
      <c r="AP94" s="6"/>
      <c r="AQ94" s="6"/>
      <c r="AR94" s="6"/>
    </row>
    <row r="95" spans="1:45" x14ac:dyDescent="0.3">
      <c r="C95" s="6"/>
      <c r="D95" s="6"/>
      <c r="G95" s="6"/>
      <c r="H95" s="6"/>
      <c r="I95" s="6"/>
      <c r="L95" s="6"/>
      <c r="M95" s="6"/>
      <c r="N95" s="6"/>
      <c r="Q95" s="6"/>
      <c r="R95" s="6"/>
      <c r="S95" s="6"/>
      <c r="V95" s="6"/>
      <c r="W95" s="6"/>
      <c r="X95" s="6"/>
      <c r="AA95" s="6"/>
      <c r="AB95" s="6"/>
      <c r="AC95" s="6"/>
      <c r="AF95" s="6"/>
      <c r="AG95" s="6"/>
      <c r="AH95" s="6"/>
      <c r="AK95" s="6"/>
      <c r="AL95" s="6"/>
      <c r="AM95" s="6"/>
      <c r="AP95" s="6"/>
      <c r="AQ95" s="6"/>
      <c r="AR95" s="6"/>
    </row>
    <row r="96" spans="1:45" x14ac:dyDescent="0.3">
      <c r="C96" s="6"/>
      <c r="D96" s="6"/>
      <c r="G96" s="6"/>
      <c r="H96" s="6"/>
      <c r="I96" s="6"/>
      <c r="L96" s="6"/>
      <c r="M96" s="6"/>
      <c r="N96" s="6"/>
      <c r="Q96" s="6"/>
      <c r="R96" s="6"/>
      <c r="S96" s="6"/>
      <c r="V96" s="6"/>
      <c r="W96" s="6"/>
      <c r="X96" s="6"/>
      <c r="AA96" s="6"/>
      <c r="AB96" s="6"/>
      <c r="AC96" s="6"/>
      <c r="AF96" s="6"/>
      <c r="AG96" s="6"/>
      <c r="AH96" s="6"/>
      <c r="AK96" s="6"/>
      <c r="AL96" s="6"/>
      <c r="AM96" s="6"/>
      <c r="AP96" s="6"/>
      <c r="AQ96" s="6"/>
      <c r="AR96" s="6"/>
    </row>
    <row r="97" spans="3:44" x14ac:dyDescent="0.3">
      <c r="C97" s="6"/>
      <c r="D97" s="6"/>
      <c r="G97" s="6"/>
      <c r="H97" s="6"/>
      <c r="I97" s="6"/>
      <c r="L97" s="6"/>
      <c r="M97" s="6"/>
      <c r="N97" s="6"/>
      <c r="Q97" s="6"/>
      <c r="R97" s="6"/>
      <c r="S97" s="6"/>
      <c r="V97" s="6"/>
      <c r="W97" s="6"/>
      <c r="X97" s="6"/>
      <c r="AA97" s="6"/>
      <c r="AB97" s="6"/>
      <c r="AC97" s="6"/>
      <c r="AF97" s="6"/>
      <c r="AG97" s="6"/>
      <c r="AH97" s="6"/>
      <c r="AK97" s="6"/>
      <c r="AL97" s="6"/>
      <c r="AM97" s="6"/>
      <c r="AP97" s="6"/>
      <c r="AQ97" s="6"/>
      <c r="AR97" s="6"/>
    </row>
    <row r="98" spans="3:44" x14ac:dyDescent="0.3">
      <c r="C98" s="6"/>
      <c r="D98" s="6"/>
      <c r="G98" s="6"/>
      <c r="H98" s="6"/>
      <c r="I98" s="6"/>
      <c r="L98" s="6"/>
      <c r="M98" s="6"/>
      <c r="N98" s="6"/>
      <c r="Q98" s="6"/>
      <c r="R98" s="6"/>
      <c r="S98" s="6"/>
      <c r="V98" s="6"/>
      <c r="W98" s="6"/>
      <c r="X98" s="6"/>
      <c r="AA98" s="6"/>
      <c r="AB98" s="6"/>
      <c r="AC98" s="6"/>
      <c r="AF98" s="6"/>
      <c r="AG98" s="6"/>
      <c r="AH98" s="6"/>
      <c r="AK98" s="6"/>
      <c r="AL98" s="6"/>
      <c r="AM98" s="6"/>
      <c r="AP98" s="6"/>
      <c r="AQ98" s="6"/>
      <c r="AR98" s="6"/>
    </row>
    <row r="99" spans="3:44" x14ac:dyDescent="0.3">
      <c r="C99" s="6"/>
      <c r="D99" s="6"/>
      <c r="G99" s="6"/>
      <c r="H99" s="6"/>
      <c r="I99" s="6"/>
      <c r="L99" s="6"/>
      <c r="M99" s="6"/>
      <c r="N99" s="6"/>
      <c r="Q99" s="6"/>
      <c r="R99" s="6"/>
      <c r="S99" s="6"/>
      <c r="V99" s="6"/>
      <c r="W99" s="6"/>
      <c r="X99" s="6"/>
      <c r="AA99" s="6"/>
      <c r="AB99" s="6"/>
      <c r="AC99" s="6"/>
      <c r="AF99" s="6"/>
      <c r="AG99" s="6"/>
      <c r="AH99" s="6"/>
      <c r="AK99" s="6"/>
      <c r="AL99" s="6"/>
      <c r="AM99" s="6"/>
      <c r="AP99" s="6"/>
      <c r="AQ99" s="6"/>
      <c r="AR99" s="6"/>
    </row>
    <row r="100" spans="3:44" x14ac:dyDescent="0.3">
      <c r="C100" s="6"/>
      <c r="D100" s="6"/>
      <c r="G100" s="6"/>
      <c r="H100" s="6"/>
      <c r="I100" s="6"/>
      <c r="L100" s="6"/>
      <c r="M100" s="6"/>
      <c r="N100" s="6"/>
      <c r="Q100" s="6"/>
      <c r="R100" s="6"/>
      <c r="S100" s="6"/>
      <c r="V100" s="6"/>
      <c r="W100" s="6"/>
      <c r="X100" s="6"/>
      <c r="AA100" s="6"/>
      <c r="AB100" s="6"/>
      <c r="AC100" s="6"/>
      <c r="AF100" s="6"/>
      <c r="AG100" s="6"/>
      <c r="AH100" s="6"/>
      <c r="AK100" s="6"/>
      <c r="AL100" s="6"/>
      <c r="AM100" s="6"/>
      <c r="AP100" s="6"/>
      <c r="AQ100" s="6"/>
      <c r="AR100" s="6"/>
    </row>
    <row r="101" spans="3:44" x14ac:dyDescent="0.3">
      <c r="C101" s="6"/>
      <c r="D101" s="6"/>
      <c r="G101" s="6"/>
      <c r="H101" s="6"/>
      <c r="I101" s="6"/>
      <c r="L101" s="6"/>
      <c r="M101" s="6"/>
      <c r="N101" s="6"/>
      <c r="Q101" s="6"/>
      <c r="R101" s="6"/>
      <c r="S101" s="6"/>
      <c r="V101" s="6"/>
      <c r="W101" s="6"/>
      <c r="X101" s="6"/>
      <c r="AA101" s="6"/>
      <c r="AB101" s="6"/>
      <c r="AC101" s="6"/>
      <c r="AF101" s="6"/>
      <c r="AG101" s="6"/>
      <c r="AH101" s="6"/>
      <c r="AK101" s="6"/>
      <c r="AL101" s="6"/>
      <c r="AM101" s="6"/>
      <c r="AP101" s="6"/>
      <c r="AQ101" s="6"/>
      <c r="AR101" s="6"/>
    </row>
    <row r="102" spans="3:44" x14ac:dyDescent="0.3">
      <c r="C102" s="6"/>
      <c r="D102" s="6"/>
      <c r="G102" s="6"/>
      <c r="H102" s="6"/>
      <c r="I102" s="6"/>
      <c r="L102" s="6"/>
      <c r="M102" s="6"/>
      <c r="N102" s="6"/>
      <c r="Q102" s="6"/>
      <c r="R102" s="6"/>
      <c r="S102" s="6"/>
      <c r="V102" s="6"/>
      <c r="W102" s="6"/>
      <c r="X102" s="6"/>
      <c r="AA102" s="6"/>
      <c r="AB102" s="6"/>
      <c r="AC102" s="6"/>
      <c r="AF102" s="6"/>
      <c r="AG102" s="6"/>
      <c r="AH102" s="6"/>
      <c r="AK102" s="6"/>
      <c r="AL102" s="6"/>
      <c r="AM102" s="6"/>
      <c r="AP102" s="6"/>
      <c r="AQ102" s="6"/>
      <c r="AR102" s="6"/>
    </row>
    <row r="103" spans="3:44" x14ac:dyDescent="0.3">
      <c r="C103" s="6"/>
      <c r="D103" s="6"/>
      <c r="G103" s="6"/>
      <c r="H103" s="6"/>
      <c r="I103" s="6"/>
      <c r="L103" s="6"/>
      <c r="M103" s="6"/>
      <c r="N103" s="6"/>
      <c r="Q103" s="6"/>
      <c r="R103" s="6"/>
      <c r="S103" s="6"/>
      <c r="V103" s="6"/>
      <c r="W103" s="6"/>
      <c r="X103" s="6"/>
      <c r="AA103" s="6"/>
      <c r="AB103" s="6"/>
      <c r="AC103" s="6"/>
      <c r="AF103" s="6"/>
      <c r="AG103" s="6"/>
      <c r="AH103" s="6"/>
      <c r="AK103" s="6"/>
      <c r="AL103" s="6"/>
      <c r="AM103" s="6"/>
      <c r="AP103" s="6"/>
      <c r="AQ103" s="6"/>
      <c r="AR103" s="6"/>
    </row>
    <row r="104" spans="3:44" x14ac:dyDescent="0.3">
      <c r="C104" s="6"/>
      <c r="D104" s="6"/>
      <c r="G104" s="6"/>
      <c r="H104" s="6"/>
      <c r="I104" s="6"/>
      <c r="L104" s="6"/>
      <c r="M104" s="6"/>
      <c r="N104" s="6"/>
      <c r="Q104" s="6"/>
      <c r="R104" s="6"/>
      <c r="S104" s="6"/>
      <c r="V104" s="6"/>
      <c r="W104" s="6"/>
      <c r="X104" s="6"/>
      <c r="AA104" s="6"/>
      <c r="AB104" s="6"/>
      <c r="AC104" s="6"/>
      <c r="AF104" s="6"/>
      <c r="AG104" s="6"/>
      <c r="AH104" s="6"/>
      <c r="AK104" s="6"/>
      <c r="AL104" s="6"/>
      <c r="AM104" s="6"/>
      <c r="AP104" s="6"/>
      <c r="AQ104" s="6"/>
      <c r="AR104" s="6"/>
    </row>
    <row r="105" spans="3:44" x14ac:dyDescent="0.3">
      <c r="C105" s="6"/>
      <c r="D105" s="6"/>
      <c r="G105" s="6"/>
      <c r="H105" s="6"/>
      <c r="I105" s="6"/>
      <c r="L105" s="6"/>
      <c r="M105" s="6"/>
      <c r="N105" s="6"/>
      <c r="Q105" s="6"/>
      <c r="R105" s="6"/>
      <c r="S105" s="6"/>
      <c r="V105" s="6"/>
      <c r="W105" s="6"/>
      <c r="X105" s="6"/>
      <c r="AA105" s="6"/>
      <c r="AB105" s="6"/>
      <c r="AC105" s="6"/>
      <c r="AF105" s="6"/>
      <c r="AG105" s="6"/>
      <c r="AH105" s="6"/>
      <c r="AK105" s="6"/>
      <c r="AL105" s="6"/>
      <c r="AM105" s="6"/>
      <c r="AP105" s="6"/>
      <c r="AQ105" s="6"/>
      <c r="AR105" s="6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D5B7F6-3D68-4E45-A0A6-17526D9451D1}"/>
</file>

<file path=customXml/itemProps2.xml><?xml version="1.0" encoding="utf-8"?>
<ds:datastoreItem xmlns:ds="http://schemas.openxmlformats.org/officeDocument/2006/customXml" ds:itemID="{C7621B91-C126-4CCD-8AC1-8828D6B6793E}"/>
</file>

<file path=customXml/itemProps3.xml><?xml version="1.0" encoding="utf-8"?>
<ds:datastoreItem xmlns:ds="http://schemas.openxmlformats.org/officeDocument/2006/customXml" ds:itemID="{56C370D3-D646-4A4B-91FA-0DE367D812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11-903</vt:lpstr>
      <vt:lpstr>'11-903'!Área_de_impresión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2025-03-27T09:24:24Z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